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t.molski\Desktop\form\"/>
    </mc:Choice>
  </mc:AlternateContent>
  <xr:revisionPtr revIDLastSave="0" documentId="8_{4BD0A73F-0096-4ABE-A1F8-1E908C0F6057}" xr6:coauthVersionLast="45" xr6:coauthVersionMax="45" xr10:uidLastSave="{00000000-0000-0000-0000-000000000000}"/>
  <workbookProtection workbookAlgorithmName="SHA-512" workbookHashValue="KHg4E+WOBvmM1xAZAE1r+ey38mh6lmSMEgSTLRq5+DeVdp8SriX21sRCUemnVgX5NgP2LtHQScpySI4kzTmjlw==" workbookSaltValue="bSgPqKdeiKDi+RecIQBQWw==" workbookSpinCount="100000" lockStructure="1"/>
  <bookViews>
    <workbookView xWindow="-108" yWindow="-108" windowWidth="23256" windowHeight="12576" xr2:uid="{00000000-000D-0000-FFFF-FFFF00000000}"/>
  </bookViews>
  <sheets>
    <sheet name="WNIOSEK" sheetId="1" r:id="rId1"/>
    <sheet name="BUDŻET OPERACYJNY" sheetId="2" r:id="rId2"/>
    <sheet name="Arkusz3" sheetId="3" state="hidden" r:id="rId3"/>
    <sheet name="DODATKOWA KARTA BUDŻETU ETAP I" sheetId="5" r:id="rId4"/>
    <sheet name="DODATKOWA KARTA BUDŻETU ETAP II" sheetId="7" r:id="rId5"/>
  </sheets>
  <definedNames>
    <definedName name="_xlnm.Print_Area" localSheetId="1">'BUDŻET OPERACYJNY'!$A$1:$I$85</definedName>
    <definedName name="_xlnm.Print_Area" localSheetId="3">'DODATKOWA KARTA BUDŻETU ETAP I'!$A$1:$I$39</definedName>
    <definedName name="_xlnm.Print_Area" localSheetId="4">'DODATKOWA KARTA BUDŻETU ETAP II'!$A$1:$I$39</definedName>
    <definedName name="_xlnm.Print_Area" localSheetId="0">WNIOSEK!$A$1:$D$137</definedName>
  </definedNames>
  <calcPr calcId="191029"/>
</workbook>
</file>

<file path=xl/calcChain.xml><?xml version="1.0" encoding="utf-8"?>
<calcChain xmlns="http://schemas.openxmlformats.org/spreadsheetml/2006/main">
  <c r="H79" i="2" l="1"/>
  <c r="H78" i="2"/>
  <c r="G79" i="2"/>
  <c r="G78" i="2"/>
  <c r="E79" i="2"/>
  <c r="D79" i="2"/>
  <c r="E78" i="2"/>
  <c r="D78" i="2"/>
  <c r="I39" i="7"/>
  <c r="F39" i="7"/>
  <c r="I38" i="7"/>
  <c r="F38" i="7"/>
  <c r="I37" i="7"/>
  <c r="F37" i="7"/>
  <c r="I36" i="7"/>
  <c r="F36" i="7"/>
  <c r="I35" i="7"/>
  <c r="F35" i="7"/>
  <c r="I34" i="7"/>
  <c r="F34" i="7"/>
  <c r="I33" i="7"/>
  <c r="F33" i="7"/>
  <c r="I32" i="7"/>
  <c r="F32" i="7"/>
  <c r="I31" i="7"/>
  <c r="F31" i="7"/>
  <c r="I30" i="7"/>
  <c r="F30" i="7"/>
  <c r="I29" i="7"/>
  <c r="F29" i="7"/>
  <c r="I28" i="7"/>
  <c r="F28" i="7"/>
  <c r="I27" i="7"/>
  <c r="F27" i="7"/>
  <c r="I26" i="7"/>
  <c r="F26" i="7"/>
  <c r="I25" i="7"/>
  <c r="F25" i="7"/>
  <c r="I24" i="7"/>
  <c r="F24" i="7"/>
  <c r="I23" i="7"/>
  <c r="F23" i="7"/>
  <c r="I22" i="7"/>
  <c r="F22" i="7"/>
  <c r="I21" i="7"/>
  <c r="F21" i="7"/>
  <c r="I20" i="7"/>
  <c r="F20" i="7"/>
  <c r="I19" i="7"/>
  <c r="F19" i="7"/>
  <c r="I18" i="7"/>
  <c r="F18" i="7"/>
  <c r="I17" i="7"/>
  <c r="F17" i="7"/>
  <c r="I16" i="7"/>
  <c r="F16" i="7"/>
  <c r="I15" i="7"/>
  <c r="F15" i="7"/>
  <c r="I14" i="7"/>
  <c r="F14" i="7"/>
  <c r="I13" i="7"/>
  <c r="F13" i="7"/>
  <c r="I12" i="7"/>
  <c r="F12" i="7"/>
  <c r="I11" i="7"/>
  <c r="F11" i="7"/>
  <c r="I10" i="7"/>
  <c r="F10" i="7"/>
  <c r="I9" i="7"/>
  <c r="F9" i="7"/>
  <c r="I8" i="7"/>
  <c r="F8" i="7"/>
  <c r="I7" i="7"/>
  <c r="F7" i="7"/>
  <c r="I6" i="7"/>
  <c r="F6" i="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6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H40" i="2"/>
  <c r="H39" i="2"/>
  <c r="G40" i="2"/>
  <c r="G39" i="2"/>
  <c r="E40" i="2"/>
  <c r="E39" i="2"/>
  <c r="D39" i="2"/>
  <c r="D40" i="2"/>
  <c r="F7" i="5"/>
  <c r="F8" i="5"/>
  <c r="F9" i="5"/>
  <c r="F6" i="5"/>
  <c r="E77" i="2" l="1"/>
  <c r="G77" i="2"/>
  <c r="D77" i="2"/>
  <c r="F79" i="2"/>
  <c r="H77" i="2"/>
  <c r="F78" i="2"/>
  <c r="F40" i="2"/>
  <c r="H38" i="2"/>
  <c r="G38" i="2"/>
  <c r="F39" i="2"/>
  <c r="E38" i="2"/>
  <c r="D38" i="2"/>
  <c r="I79" i="2"/>
  <c r="I78" i="2"/>
  <c r="F67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F3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51" i="2"/>
  <c r="I51" i="2"/>
  <c r="F52" i="2"/>
  <c r="I52" i="2"/>
  <c r="F53" i="2"/>
  <c r="I53" i="2"/>
  <c r="F54" i="2"/>
  <c r="I54" i="2"/>
  <c r="F55" i="2"/>
  <c r="I55" i="2"/>
  <c r="F56" i="2"/>
  <c r="I56" i="2"/>
  <c r="F57" i="2"/>
  <c r="I57" i="2"/>
  <c r="F58" i="2"/>
  <c r="I58" i="2"/>
  <c r="F59" i="2"/>
  <c r="I59" i="2"/>
  <c r="F60" i="2"/>
  <c r="I60" i="2"/>
  <c r="F61" i="2"/>
  <c r="I61" i="2"/>
  <c r="F62" i="2"/>
  <c r="I62" i="2"/>
  <c r="F63" i="2"/>
  <c r="I63" i="2"/>
  <c r="F64" i="2"/>
  <c r="I64" i="2"/>
  <c r="F65" i="2"/>
  <c r="I65" i="2"/>
  <c r="F66" i="2"/>
  <c r="I66" i="2"/>
  <c r="I67" i="2"/>
  <c r="F68" i="2"/>
  <c r="I68" i="2"/>
  <c r="F69" i="2"/>
  <c r="I69" i="2"/>
  <c r="F70" i="2"/>
  <c r="I70" i="2"/>
  <c r="F71" i="2"/>
  <c r="I71" i="2"/>
  <c r="F72" i="2"/>
  <c r="I72" i="2"/>
  <c r="F73" i="2"/>
  <c r="I73" i="2"/>
  <c r="F50" i="2"/>
  <c r="I50" i="2"/>
  <c r="I49" i="2"/>
  <c r="F49" i="2"/>
  <c r="I48" i="2"/>
  <c r="F48" i="2"/>
  <c r="I47" i="2"/>
  <c r="F47" i="2"/>
  <c r="I46" i="2"/>
  <c r="F46" i="2"/>
  <c r="I45" i="2"/>
  <c r="F45" i="2"/>
  <c r="N6" i="3" s="1"/>
  <c r="I44" i="2"/>
  <c r="F44" i="2"/>
  <c r="I5" i="2"/>
  <c r="F5" i="2"/>
  <c r="F77" i="2" l="1"/>
  <c r="N5" i="3"/>
  <c r="I77" i="2"/>
  <c r="I38" i="2"/>
  <c r="F38" i="2"/>
  <c r="I39" i="2"/>
  <c r="I40" i="2"/>
  <c r="F84" i="2"/>
  <c r="E83" i="2"/>
  <c r="M3" i="3" s="1"/>
  <c r="E85" i="2"/>
  <c r="G85" i="2"/>
  <c r="H83" i="2"/>
  <c r="M4" i="3" s="1"/>
  <c r="D83" i="2"/>
  <c r="L3" i="3" s="1"/>
  <c r="E84" i="2"/>
  <c r="G83" i="2"/>
  <c r="L4" i="3" s="1"/>
  <c r="H84" i="2"/>
  <c r="G84" i="2"/>
  <c r="D85" i="2"/>
  <c r="H85" i="2"/>
  <c r="D84" i="2"/>
  <c r="D13" i="1" l="1"/>
  <c r="I83" i="2"/>
  <c r="N4" i="3" s="1"/>
  <c r="F83" i="2"/>
  <c r="I85" i="2"/>
  <c r="I84" i="2"/>
  <c r="F85" i="2"/>
  <c r="D7" i="1" l="1"/>
  <c r="D8" i="1"/>
  <c r="D9" i="1" s="1"/>
  <c r="N3" i="3"/>
  <c r="D14" i="1"/>
  <c r="D12" i="1" l="1"/>
  <c r="D15" i="1"/>
  <c r="D10" i="1"/>
</calcChain>
</file>

<file path=xl/sharedStrings.xml><?xml version="1.0" encoding="utf-8"?>
<sst xmlns="http://schemas.openxmlformats.org/spreadsheetml/2006/main" count="563" uniqueCount="306">
  <si>
    <t>A</t>
  </si>
  <si>
    <t>Wpływ Wniosku</t>
  </si>
  <si>
    <t>A01</t>
  </si>
  <si>
    <t>A02</t>
  </si>
  <si>
    <t>B</t>
  </si>
  <si>
    <t>Główne informacje o Usłudze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</si>
  <si>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</si>
  <si>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</si>
  <si>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</si>
  <si>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</si>
  <si>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</si>
  <si>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</si>
  <si>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</si>
  <si>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</si>
  <si>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</si>
  <si>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</si>
  <si>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</si>
  <si>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</si>
  <si>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</t>
  </si>
  <si>
    <t>Dane Wnioskodawcy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</si>
  <si>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</si>
  <si>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</si>
  <si>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</si>
  <si>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</si>
  <si>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</si>
  <si>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</si>
  <si>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</si>
  <si>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</si>
  <si>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</si>
  <si>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</si>
  <si>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D</t>
  </si>
  <si>
    <t>OSOBA DO KONTAKTU</t>
  </si>
  <si>
    <t>D01</t>
  </si>
  <si>
    <t>D02</t>
  </si>
  <si>
    <t>D03</t>
  </si>
  <si>
    <t>E</t>
  </si>
  <si>
    <t>OPIS WNIOSKODAWCY</t>
  </si>
  <si>
    <t>E01</t>
  </si>
  <si>
    <t>F</t>
  </si>
  <si>
    <t>OPIS OPERACJI</t>
  </si>
  <si>
    <t>F01</t>
  </si>
  <si>
    <t>F02</t>
  </si>
  <si>
    <t>F03</t>
  </si>
  <si>
    <t>F04</t>
  </si>
  <si>
    <t>F05</t>
  </si>
  <si>
    <t>F06</t>
  </si>
  <si>
    <t>F07</t>
  </si>
  <si>
    <t>F08</t>
  </si>
  <si>
    <t>ETAP 2</t>
  </si>
  <si>
    <t>ETAP 1</t>
  </si>
  <si>
    <t>Wskaźniki operacyjne</t>
  </si>
  <si>
    <t>G</t>
  </si>
  <si>
    <t>Nazwa kryterium</t>
  </si>
  <si>
    <t xml:space="preserve"> Uzasadnienie</t>
  </si>
  <si>
    <t>G01</t>
  </si>
  <si>
    <t>G02</t>
  </si>
  <si>
    <t>G03</t>
  </si>
  <si>
    <t>G04</t>
  </si>
  <si>
    <t>G05</t>
  </si>
  <si>
    <t>G06</t>
  </si>
  <si>
    <t>G08</t>
  </si>
  <si>
    <t>G09</t>
  </si>
  <si>
    <t>H</t>
  </si>
  <si>
    <t>DODATKOWE INFORMACJE</t>
  </si>
  <si>
    <t>H01</t>
  </si>
  <si>
    <t>I</t>
  </si>
  <si>
    <t>BUDŻET OPERACJI</t>
  </si>
  <si>
    <t>I01</t>
  </si>
  <si>
    <t>I02</t>
  </si>
  <si>
    <t>I03</t>
  </si>
  <si>
    <t>I04</t>
  </si>
  <si>
    <t>I05</t>
  </si>
  <si>
    <t>I06</t>
  </si>
  <si>
    <t>I08</t>
  </si>
  <si>
    <t>I10</t>
  </si>
  <si>
    <t>I11</t>
  </si>
  <si>
    <t>I12</t>
  </si>
  <si>
    <t>I13</t>
  </si>
  <si>
    <t>I14</t>
  </si>
  <si>
    <t>I15</t>
  </si>
  <si>
    <t>I16</t>
  </si>
  <si>
    <t>I18</t>
  </si>
  <si>
    <t>I19</t>
  </si>
  <si>
    <t>Nazwa wydatku</t>
  </si>
  <si>
    <t>Inwestycyjny</t>
  </si>
  <si>
    <t>Obrotowy</t>
  </si>
  <si>
    <t>Netto</t>
  </si>
  <si>
    <t>Vat</t>
  </si>
  <si>
    <t>Suma</t>
  </si>
  <si>
    <t>Koszty kwalifikowalne</t>
  </si>
  <si>
    <t>Koszty niekwalifikowalne</t>
  </si>
  <si>
    <r>
      <t xml:space="preserve">Rodzaj wydatku
</t>
    </r>
    <r>
      <rPr>
        <i/>
        <sz val="7"/>
        <color indexed="8"/>
        <rFont val="Arial"/>
        <family val="2"/>
        <charset val="238"/>
      </rPr>
      <t>(właściwe zaznaczyć)</t>
    </r>
  </si>
  <si>
    <t>Suma etapu I</t>
  </si>
  <si>
    <t>Nazwa wydatku 1</t>
  </si>
  <si>
    <t>Nazwa wydatku 2</t>
  </si>
  <si>
    <t>Nazwa wydatku 3</t>
  </si>
  <si>
    <t>Nazwa wydatku 4</t>
  </si>
  <si>
    <t>Nazwa wydatku 5</t>
  </si>
  <si>
    <t>Suma etapu II</t>
  </si>
  <si>
    <r>
      <t xml:space="preserve">Dodatkowe informacje 
</t>
    </r>
    <r>
      <rPr>
        <i/>
        <sz val="7"/>
        <color indexed="8"/>
        <rFont val="Arial"/>
        <family val="2"/>
        <charset val="238"/>
      </rPr>
      <t>Miejsce na przedstawienie dodatkowych informacji, które zdaniem Wnioskodawcy należy przedstawić.</t>
    </r>
  </si>
  <si>
    <r>
      <t xml:space="preserve">Data zakończenia Operacji
</t>
    </r>
    <r>
      <rPr>
        <i/>
        <sz val="7"/>
        <color indexed="8"/>
        <rFont val="Arial"/>
        <family val="2"/>
        <charset val="238"/>
      </rPr>
      <t>dd.mm.rrrr; (nie szybciej niż po złożeniu Wniosku, nie później niż 31.12.2021, maks. 12 msc. od rozpoczęcia Operacji)</t>
    </r>
    <r>
      <rPr>
        <sz val="7"/>
        <color indexed="8"/>
        <rFont val="Arial"/>
        <family val="2"/>
        <charset val="238"/>
      </rPr>
      <t xml:space="preserve">
</t>
    </r>
  </si>
  <si>
    <r>
      <t xml:space="preserve">Adres rejestrowy
</t>
    </r>
    <r>
      <rPr>
        <i/>
        <sz val="7"/>
        <color indexed="8"/>
        <rFont val="Arial"/>
        <family val="2"/>
        <charset val="238"/>
      </rPr>
      <t>Województwo, kod pocztowy, poczta, miejscowość, ulica, numer budynku, lokalu</t>
    </r>
    <r>
      <rPr>
        <i/>
        <sz val="10"/>
        <color indexed="8"/>
        <rFont val="Arial"/>
        <family val="2"/>
        <charset val="238"/>
      </rPr>
      <t xml:space="preserve">
</t>
    </r>
  </si>
  <si>
    <r>
      <t xml:space="preserve">Adres korespondencyjny 
</t>
    </r>
    <r>
      <rPr>
        <i/>
        <sz val="7"/>
        <color indexed="8"/>
        <rFont val="Arial"/>
        <family val="2"/>
        <charset val="238"/>
      </rPr>
      <t>Jeśli jest inny niż adres rejestrowy</t>
    </r>
    <r>
      <rPr>
        <i/>
        <sz val="10"/>
        <color indexed="8"/>
        <rFont val="Arial"/>
        <family val="2"/>
        <charset val="238"/>
      </rPr>
      <t xml:space="preserve">
</t>
    </r>
  </si>
  <si>
    <r>
      <rPr>
        <sz val="10"/>
        <color indexed="8"/>
        <rFont val="Arial"/>
        <family val="2"/>
        <charset val="238"/>
      </rPr>
      <t xml:space="preserve">Działalność Wnioskodawcy
</t>
    </r>
    <r>
      <rPr>
        <i/>
        <sz val="7"/>
        <color indexed="8"/>
        <rFont val="Arial"/>
        <family val="2"/>
        <charset val="238"/>
      </rPr>
      <t>(Historia firmy, przedmiot działalności, źródła i wysokość przychodów, struktura klientów, inwestycje, dotychczasowe projekty (podać: tytuł, okres realizacji, wartość, źr. finansowania, status realizacji), współpraca z instytucjami otoczenia biznesu (np. organizacje pracodawców)</t>
    </r>
    <r>
      <rPr>
        <sz val="7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
</t>
    </r>
  </si>
  <si>
    <r>
      <t xml:space="preserve">Rezultaty Operacji
</t>
    </r>
    <r>
      <rPr>
        <i/>
        <sz val="7"/>
        <color indexed="8"/>
        <rFont val="Arial"/>
        <family val="2"/>
        <charset val="238"/>
      </rPr>
      <t>Rezultaty i korzyści wynikające z realizacji Operacji, atrakcyjność rynkowa przedsięwzięcia, prognozowany wpływ realizacji Operacji na sytuację rynkową firmy.</t>
    </r>
    <r>
      <rPr>
        <i/>
        <sz val="10"/>
        <color indexed="8"/>
        <rFont val="Arial"/>
        <family val="2"/>
        <charset val="238"/>
      </rPr>
      <t xml:space="preserve">
</t>
    </r>
  </si>
  <si>
    <r>
      <t xml:space="preserve">Okres realizacji
</t>
    </r>
    <r>
      <rPr>
        <i/>
        <sz val="7"/>
        <color indexed="8"/>
        <rFont val="Arial"/>
        <family val="2"/>
        <charset val="238"/>
      </rPr>
      <t>dd.mm.rrrr – dd.mm.rrrr</t>
    </r>
    <r>
      <rPr>
        <i/>
        <sz val="10"/>
        <color indexed="8"/>
        <rFont val="Arial"/>
        <family val="2"/>
        <charset val="238"/>
      </rPr>
      <t xml:space="preserve">
</t>
    </r>
  </si>
  <si>
    <r>
      <t xml:space="preserve">Zakres prac
</t>
    </r>
    <r>
      <rPr>
        <i/>
        <sz val="7"/>
        <color indexed="8"/>
        <rFont val="Arial"/>
        <family val="2"/>
        <charset val="238"/>
      </rPr>
      <t>Uzasadnienie wydatków. Szczegółowa charakterystyka czynności, podejmowane działania.</t>
    </r>
    <r>
      <rPr>
        <i/>
        <sz val="10"/>
        <color indexed="8"/>
        <rFont val="Arial"/>
        <family val="2"/>
        <charset val="238"/>
      </rPr>
      <t xml:space="preserve">
</t>
    </r>
  </si>
  <si>
    <t>Nazwa wydatku 6</t>
  </si>
  <si>
    <t>Nazwa wydatku 7</t>
  </si>
  <si>
    <t>Nazwa wydatku 8</t>
  </si>
  <si>
    <t>Nazwa wydatku 9</t>
  </si>
  <si>
    <t>Nazwa wydatku 10</t>
  </si>
  <si>
    <t>Nazwa wydatku 11</t>
  </si>
  <si>
    <t>Nazwa wydatku 12</t>
  </si>
  <si>
    <t>Nazwa wydatku 13</t>
  </si>
  <si>
    <t>Nazwa wydatku 14</t>
  </si>
  <si>
    <t>Nazwa wydatku 15</t>
  </si>
  <si>
    <t>Nazwa wydatku 16</t>
  </si>
  <si>
    <t>Nazwa wydatku 17</t>
  </si>
  <si>
    <t>Nazwa wydatku 18</t>
  </si>
  <si>
    <t>Nazwa wydatku 19</t>
  </si>
  <si>
    <t>Nazwa wydatku 20</t>
  </si>
  <si>
    <t>I07</t>
  </si>
  <si>
    <t>I09</t>
  </si>
  <si>
    <t>I17</t>
  </si>
  <si>
    <t>I20</t>
  </si>
  <si>
    <t>I21</t>
  </si>
  <si>
    <t>w tym wydatki inwestycyjne</t>
  </si>
  <si>
    <t>w tym wydatki obrotowe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</si>
  <si>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</si>
  <si>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</si>
  <si>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</si>
  <si>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</si>
  <si>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</si>
  <si>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</si>
  <si>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</si>
  <si>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</si>
  <si>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</si>
  <si>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</si>
  <si>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</si>
  <si>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</si>
  <si>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</si>
  <si>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</si>
  <si>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</si>
  <si>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</si>
  <si>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</si>
  <si>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</si>
  <si>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</si>
  <si>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</si>
  <si>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</si>
  <si>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</si>
  <si>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</si>
  <si>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</si>
  <si>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</si>
  <si>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</si>
  <si>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</si>
  <si>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</si>
  <si>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</si>
  <si>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</si>
  <si>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</si>
  <si>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</si>
  <si>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r>
      <rPr>
        <sz val="10"/>
        <color indexed="8"/>
        <rFont val="Arial"/>
        <family val="2"/>
        <charset val="238"/>
      </rPr>
      <t>Nazwa wydatku 1</t>
    </r>
    <r>
      <rPr>
        <sz val="10"/>
        <color indexed="8"/>
        <rFont val="Arial"/>
        <family val="2"/>
        <charset val="238"/>
      </rPr>
      <t xml:space="preserve">
</t>
    </r>
    <r>
      <rPr>
        <i/>
        <sz val="7"/>
        <color indexed="8"/>
        <rFont val="Arial"/>
        <family val="2"/>
        <charset val="238"/>
      </rPr>
      <t xml:space="preserve">W przypadku kosztu kwalifikowalnego zgodnie z §7 Regulaminu projektu. </t>
    </r>
  </si>
  <si>
    <t>I54</t>
  </si>
  <si>
    <t>I55</t>
  </si>
  <si>
    <t>I56</t>
  </si>
  <si>
    <t>I57</t>
  </si>
  <si>
    <t>I58</t>
  </si>
  <si>
    <t>I59</t>
  </si>
  <si>
    <t>I60</t>
  </si>
  <si>
    <t>I61</t>
  </si>
  <si>
    <t>Suma etapu I + II</t>
  </si>
  <si>
    <t>Nazwa wydatku 21</t>
  </si>
  <si>
    <t>Nazwa wydatku 22</t>
  </si>
  <si>
    <t>Nazwa wydatku 23</t>
  </si>
  <si>
    <t>Nazwa wydatku 24</t>
  </si>
  <si>
    <t>Nazwa wydatku 25</t>
  </si>
  <si>
    <t>Nazwa wydatku 26</t>
  </si>
  <si>
    <t>Nazwa wydatku 27</t>
  </si>
  <si>
    <t>Nazwa wydatku 28</t>
  </si>
  <si>
    <t>Nazwa wydatku 29</t>
  </si>
  <si>
    <t>Nazwa wydatku 30</t>
  </si>
  <si>
    <t>I62</t>
  </si>
  <si>
    <t>I63</t>
  </si>
  <si>
    <t>I64</t>
  </si>
  <si>
    <t>I65</t>
  </si>
  <si>
    <t>I66</t>
  </si>
  <si>
    <t>I67</t>
  </si>
  <si>
    <t>I68</t>
  </si>
  <si>
    <t>I69</t>
  </si>
  <si>
    <t>I70</t>
  </si>
  <si>
    <t>I71</t>
  </si>
  <si>
    <t>I72</t>
  </si>
  <si>
    <t>I73</t>
  </si>
  <si>
    <t>I74</t>
  </si>
  <si>
    <t>I75</t>
  </si>
  <si>
    <t>I76</t>
  </si>
  <si>
    <t>I77</t>
  </si>
  <si>
    <t>I78</t>
  </si>
  <si>
    <t>I79</t>
  </si>
  <si>
    <t>I80</t>
  </si>
  <si>
    <t>I81</t>
  </si>
  <si>
    <t>TAK</t>
  </si>
  <si>
    <t>NIE</t>
  </si>
  <si>
    <t>Samozatrudniony</t>
  </si>
  <si>
    <t>B13</t>
  </si>
  <si>
    <t>Cel inwestycyjny</t>
  </si>
  <si>
    <t>Cel inwestycyjny i obrotowy</t>
  </si>
  <si>
    <t>KOSZTY KWALIFIKOWALNE</t>
  </si>
  <si>
    <t>KOSZTY NIEKWALIFIKOWALNE</t>
  </si>
  <si>
    <t>KARTA OPCJONALNA - WYPEŁNIJ W PRZYPADKU GDY ILOŚĆ PLANOWANYCH WYDATKÓW W RAMACH ETAPU PRZEKRACZA 30 POZYCJI</t>
  </si>
  <si>
    <r>
      <rPr>
        <sz val="10"/>
        <color indexed="8"/>
        <rFont val="Arial"/>
        <family val="2"/>
        <charset val="238"/>
      </rPr>
      <t>Skala spadku przychodów</t>
    </r>
    <r>
      <rPr>
        <sz val="10"/>
        <color indexed="8"/>
        <rFont val="Arial"/>
        <family val="2"/>
        <charset val="238"/>
      </rPr>
      <t xml:space="preserve">
</t>
    </r>
    <r>
      <rPr>
        <i/>
        <sz val="7"/>
        <color indexed="8"/>
        <rFont val="Arial"/>
        <family val="2"/>
        <charset val="238"/>
      </rPr>
      <t xml:space="preserve">Łączna wielkość procentowego spadku przychodów przedsiębiorstwa w dwóch wybranych następujących po sobie miesiącach (w okresie marzec - maj 2020 r.) w porównaniu do dwóch miesięcy poprzedzających lub analogicznych miesięcy w 2019 r.
</t>
    </r>
    <r>
      <rPr>
        <b/>
        <i/>
        <sz val="10"/>
        <color indexed="8"/>
        <rFont val="Arial"/>
        <family val="2"/>
        <charset val="238"/>
      </rPr>
      <t xml:space="preserve">Podawane w %
</t>
    </r>
  </si>
  <si>
    <r>
      <t xml:space="preserve">Okres prowadzenia działalności gospodarczej na terenie woj. Lubuskiego
</t>
    </r>
    <r>
      <rPr>
        <i/>
        <sz val="7"/>
        <color indexed="8"/>
        <rFont val="Arial"/>
        <family val="2"/>
        <charset val="238"/>
      </rPr>
      <t xml:space="preserve">Na podstawie wpisu do odpowiedniego rejestru przedsiębiorców, przez porównanie daty rozpoczęcia wykonywania działalności gospodarczej / daty dokonania wpisu dot. siedziby/ oddziału znajdującego się na terytorium województwa lubuskiego, z datą złożenia Wniosku o Bon.
</t>
    </r>
    <r>
      <rPr>
        <b/>
        <i/>
        <sz val="10"/>
        <color indexed="8"/>
        <rFont val="Arial"/>
        <family val="2"/>
        <charset val="238"/>
      </rPr>
      <t xml:space="preserve">Podawane w latach 
</t>
    </r>
  </si>
  <si>
    <t>OŚWIADCZENIE</t>
  </si>
  <si>
    <t>2. Zapoznałem się z Regulaminem Projektu wraz z załącznikami i akceptuję ich zasady.</t>
  </si>
  <si>
    <t>6. Prowadzę działalność na terytorium województwa lubuskiego, potwierdzoną wpisem do odpowiedniego rejestru KRS lub CEIDG.</t>
  </si>
  <si>
    <t>7. Przedsiębiorstwo nie prowadzi działalność na terenie woj. lubuskiego w formie tzw. virtual office.</t>
  </si>
  <si>
    <t>9. Nie pozostaję pod zarządem komisarycznym, nie znajduję się w toku likwidacji albo postępowania upadłościowego, i nie jestem w trudnej sytuacji ekonomicznej (zgodnie z § 5 ust. 2 pkt. 2.4 Regulaminu).</t>
  </si>
  <si>
    <t>10. Nie byłam(-em) karana(-y) za przestępstwo skarbowe oraz korzystam w pełni z praw publicznych i posiadam pełną zdolność do czynności prawnych.</t>
  </si>
  <si>
    <t>12. Na dzień 31 grudnia 2019 r. lub na dzień złożenia Wniosku, nie zalegałem(-am) z płatnościami podatków i składek na ubezpieczenia społeczne (zgodnie z § 4 ust. 1 pkt. 1.4 Regulaminu).</t>
  </si>
  <si>
    <t>13. Nie ciąży na Przedsiębiorstwie obowiązek zwrotu pomocy publicznej, wynikający z decyzji Komisji Europejskiej uznającej taką pomoc za niezgodną z prawem oraz z rynkiem wewnętrznym.</t>
  </si>
  <si>
    <t>14. Zobowiązuje się do pokrycia wydatków kwalifikowalnych przekraczających 95 proc. ich wartości oraz wydatków niekwalifikowalnych.</t>
  </si>
  <si>
    <t>15. Zobowiązuję się do nieprzerwanego prowadzenia działalności gospodarczej w okresie trwania Umowy Wsparcia oraz przez okres trwałości projektu zgodnie z art. 71 rozporządzenia 1303/2013.</t>
  </si>
  <si>
    <t>16. W przypadku gdy posiadam prawną możliwość odzyskania lub odliczenia poniesionego podatku VAT w związku z realizacją Operacji objętych Wnioskiem, zobowiązuję się do zwrotu zrefundowanej w ramach Operacji części poniesionego podatku VAT.</t>
  </si>
  <si>
    <t>18. Operacja nie obejmuje przedsięwzięć(-a), które zostały objęte lub powinny zostać objęte procedurą odzyskiwania (w rozumieniu art. 71 rozporządzenia 1303/2013) w następstwie przeniesienia działalności produkcyjnej poza obszar objęty programem zgodnie z art. 125 ust. 3 lit. f) rozporządzenia 1303/2013.</t>
  </si>
  <si>
    <t xml:space="preserve">19. Operacja nie została zakończona przed złożeniem Wniosku o udzielenie Lubuskiego Bonu Wsparcia Przedsiębiorców, zgodnie z art. 65 ust. 6 rozporządzenia 1303/2013 niezależnie od tego czy wszystkie powiązane z nim płatności zostały dokonane przez przedsiębiorcę. </t>
  </si>
  <si>
    <t>20. Działalność gospodarcza przedsiębiorstwa nie jest prowadzona w sektorze kas spółdzielczych, jako instytucja finansowa lub bankowa.</t>
  </si>
  <si>
    <t xml:space="preserve">24. Utrzymam trwałość Operacji zgodnie z zgodnie z art. 71 rozporządzenia 1303/2013. </t>
  </si>
  <si>
    <t>25. Wyrażam zgodę na kontrolę/monitoring w miejscu realizacji Operacji przeprowadzany przez Operatora i/lub upoważnioną przez niego instytucję do zakończenia okresu trwałości Projektu.</t>
  </si>
  <si>
    <t>27. Przed zawarciem Umowy o udzielenie Lubuskiego Bonu Wsparcia Przedsiębiorców, poinformuję pisemnie Operatora o wszelkich zmianach w oświadczeniach i dokumentacji powstałych w okresie pomiędzy złożeniem Wniosku, a podpisaniem Umowy oraz przekażę aktualne oświadczenia i dokumenty.</t>
  </si>
  <si>
    <t>Prace i materiały budowlane</t>
  </si>
  <si>
    <t>Koszty utrzymania powierzchni</t>
  </si>
  <si>
    <r>
      <t xml:space="preserve">Rodzaj wydatku
</t>
    </r>
    <r>
      <rPr>
        <i/>
        <sz val="7"/>
        <color indexed="8"/>
        <rFont val="Arial"/>
        <family val="2"/>
        <charset val="238"/>
      </rPr>
      <t>(wybrać z listy)</t>
    </r>
  </si>
  <si>
    <r>
      <t xml:space="preserve">Udział prac i materiałów budowlanych
</t>
    </r>
    <r>
      <rPr>
        <i/>
        <sz val="7"/>
        <color indexed="8"/>
        <rFont val="Arial"/>
        <family val="2"/>
        <charset val="238"/>
      </rPr>
      <t xml:space="preserve">O których mowa w § 7, pkt. 3.1.4 Regulaminu. Nie mogą wynieść powyżej 60% kwalifikowalnej części inwestycyjnej Operacji (w %)
</t>
    </r>
  </si>
  <si>
    <r>
      <t xml:space="preserve">Wpływ Wniosku / wypełnia Operator
</t>
    </r>
    <r>
      <rPr>
        <i/>
        <sz val="7"/>
        <color indexed="8"/>
        <rFont val="Arial"/>
        <family val="2"/>
        <charset val="238"/>
      </rPr>
      <t xml:space="preserve">hh.mm / dd.mm.rrrr
</t>
    </r>
  </si>
  <si>
    <r>
      <t>Status MŚP</t>
    </r>
    <r>
      <rPr>
        <sz val="7"/>
        <color indexed="8"/>
        <rFont val="Arial"/>
        <family val="2"/>
        <charset val="238"/>
      </rPr>
      <t xml:space="preserve">
</t>
    </r>
    <r>
      <rPr>
        <i/>
        <sz val="7"/>
        <color indexed="8"/>
        <rFont val="Arial"/>
        <family val="2"/>
        <charset val="238"/>
      </rPr>
      <t xml:space="preserve">Na podstawie Załącznik nr 2. Oświadczenie o posiadaniu statusu MŚP
Należy wybrać z listy rozwijanej
</t>
    </r>
  </si>
  <si>
    <r>
      <t xml:space="preserve">Czy jesteś płatnikiem VAT ?
</t>
    </r>
    <r>
      <rPr>
        <i/>
        <sz val="7"/>
        <color indexed="8"/>
        <rFont val="Arial"/>
        <family val="2"/>
        <charset val="238"/>
      </rPr>
      <t xml:space="preserve">Należy wybrać z listy rozwijanej
</t>
    </r>
  </si>
  <si>
    <r>
      <t xml:space="preserve">Całkowity koszt Operacji 
</t>
    </r>
    <r>
      <rPr>
        <i/>
        <sz val="7"/>
        <color indexed="8"/>
        <rFont val="Arial"/>
        <family val="2"/>
        <charset val="238"/>
      </rPr>
      <t xml:space="preserve">W PLN / brutto
</t>
    </r>
  </si>
  <si>
    <t xml:space="preserve">Wartość kwalifikowalna Operacji
</t>
  </si>
  <si>
    <r>
      <t xml:space="preserve">Wnioskowane wsparcie
</t>
    </r>
    <r>
      <rPr>
        <i/>
        <sz val="7"/>
        <color indexed="8"/>
        <rFont val="Arial"/>
        <family val="2"/>
        <charset val="238"/>
      </rPr>
      <t xml:space="preserve">W PLN / netto / brutto
</t>
    </r>
  </si>
  <si>
    <r>
      <t xml:space="preserve">Poziom dofinansowania
</t>
    </r>
    <r>
      <rPr>
        <i/>
        <sz val="7"/>
        <color indexed="8"/>
        <rFont val="Arial"/>
        <family val="2"/>
        <charset val="238"/>
      </rPr>
      <t xml:space="preserve">Pole wypełnia się automatycznie
</t>
    </r>
  </si>
  <si>
    <r>
      <t xml:space="preserve">Cel Operacji
</t>
    </r>
    <r>
      <rPr>
        <i/>
        <sz val="7"/>
        <color indexed="8"/>
        <rFont val="Arial"/>
        <family val="2"/>
        <charset val="238"/>
      </rPr>
      <t xml:space="preserve">Należy wybrać z listy rozwijanej
</t>
    </r>
  </si>
  <si>
    <r>
      <t xml:space="preserve">Udział kosztów utrzymania powierzchni
</t>
    </r>
    <r>
      <rPr>
        <i/>
        <sz val="7"/>
        <color indexed="8"/>
        <rFont val="Arial"/>
        <family val="2"/>
        <charset val="238"/>
      </rPr>
      <t xml:space="preserve">O których mowa w § 7, pkt. 3.2.2 Regulaminu. Nie mogą wynieść powyżej 50% kwalifikowalnej części obrotowej Operacji (w %)
</t>
    </r>
  </si>
  <si>
    <r>
      <t xml:space="preserve">Data rozpoczęcia Operacji
</t>
    </r>
    <r>
      <rPr>
        <i/>
        <sz val="7"/>
        <color indexed="8"/>
        <rFont val="Arial"/>
        <family val="2"/>
        <charset val="238"/>
      </rPr>
      <t xml:space="preserve">dd.mm.rrrr (nie szybciej niż 01.02.2020, nie później niż 31.12.2020)
</t>
    </r>
  </si>
  <si>
    <r>
      <t xml:space="preserve">Pełna nazwa Wnioskodawcy
</t>
    </r>
    <r>
      <rPr>
        <i/>
        <sz val="7"/>
        <color indexed="8"/>
        <rFont val="Arial"/>
        <family val="2"/>
        <charset val="238"/>
      </rPr>
      <t xml:space="preserve">Wraz z podaniem formy prawnej dział.
</t>
    </r>
  </si>
  <si>
    <r>
      <t xml:space="preserve">Adres realizacji Operacji
</t>
    </r>
    <r>
      <rPr>
        <i/>
        <sz val="7"/>
        <color indexed="8"/>
        <rFont val="Arial"/>
        <family val="2"/>
        <charset val="238"/>
      </rPr>
      <t xml:space="preserve">Jeśli jest inny niż adres rejestrowy
</t>
    </r>
  </si>
  <si>
    <t xml:space="preserve">NIP
</t>
  </si>
  <si>
    <r>
      <t xml:space="preserve">Główne PKD
</t>
    </r>
    <r>
      <rPr>
        <i/>
        <sz val="7"/>
        <color indexed="8"/>
        <rFont val="Arial"/>
        <family val="2"/>
        <charset val="238"/>
      </rPr>
      <t xml:space="preserve">Przeważającej działalności gospodarczej na poziomie podklasy, wraz opisem zakresu podklasy
</t>
    </r>
  </si>
  <si>
    <r>
      <rPr>
        <sz val="10"/>
        <color indexed="8"/>
        <rFont val="Arial"/>
        <family val="2"/>
        <charset val="238"/>
      </rPr>
      <t xml:space="preserve">Adres e-mail Wnioskodawcy
</t>
    </r>
    <r>
      <rPr>
        <i/>
        <sz val="7"/>
        <color indexed="8"/>
        <rFont val="Arial"/>
        <family val="2"/>
        <charset val="238"/>
      </rPr>
      <t xml:space="preserve">Na ten adres będą wysyłane informacje
</t>
    </r>
  </si>
  <si>
    <t xml:space="preserve">Numer telefonu, adres www
</t>
  </si>
  <si>
    <r>
      <t xml:space="preserve">Stan zatrudnienia
</t>
    </r>
    <r>
      <rPr>
        <i/>
        <sz val="7"/>
        <color indexed="8"/>
        <rFont val="Arial"/>
        <family val="2"/>
        <charset val="238"/>
      </rPr>
      <t xml:space="preserve">Stan na 30.04.2020, wg. § 4, pkt. 1.2 Regulaminu
</t>
    </r>
  </si>
  <si>
    <t xml:space="preserve">Imię i nazwisko, stanowisko
</t>
  </si>
  <si>
    <t xml:space="preserve">Numer telefonu
</t>
  </si>
  <si>
    <r>
      <t xml:space="preserve">Adres e-mail osobowy
</t>
    </r>
    <r>
      <rPr>
        <i/>
        <sz val="7"/>
        <color indexed="8"/>
        <rFont val="Arial"/>
        <family val="2"/>
        <charset val="238"/>
      </rPr>
      <t xml:space="preserve">Na ten adres będą wysyłane informacje
</t>
    </r>
  </si>
  <si>
    <r>
      <t xml:space="preserve">Uzasadnienie potrzeby realizacji Operacji
</t>
    </r>
    <r>
      <rPr>
        <i/>
        <sz val="7"/>
        <color indexed="8"/>
        <rFont val="Arial"/>
        <family val="2"/>
        <charset val="238"/>
      </rPr>
      <t xml:space="preserve">Przedstawienie przyczyn dla których Operacja ma być zrealizowana, problemów które będą rozwiązane.
</t>
    </r>
  </si>
  <si>
    <r>
      <t xml:space="preserve">Cel Operacji
</t>
    </r>
    <r>
      <rPr>
        <i/>
        <sz val="7"/>
        <color indexed="8"/>
        <rFont val="Arial"/>
        <family val="2"/>
        <charset val="238"/>
      </rPr>
      <t xml:space="preserve">Cel główny i cele szczegółowe. PKD (na poziomie podklasy) przedmiotu Operacji.
</t>
    </r>
  </si>
  <si>
    <t>Mikroprzedsiębiorstwo</t>
  </si>
  <si>
    <t>Małe przedsiębiorstwo</t>
  </si>
  <si>
    <t>Średnie przedsiębiorstwo</t>
  </si>
  <si>
    <r>
      <t xml:space="preserve">Wpływ na zwiększenie bezpieczeństwa zdrowotnego
</t>
    </r>
    <r>
      <rPr>
        <i/>
        <sz val="7"/>
        <color indexed="8"/>
        <rFont val="Arial"/>
        <family val="2"/>
        <charset val="238"/>
      </rPr>
      <t xml:space="preserve">Czy zaplanowane wydatki umożliwią zwiększenie bezpieczeństwa zdrowotnego w kontekście zabezpieczenia przed COVID-19?
</t>
    </r>
    <r>
      <rPr>
        <b/>
        <i/>
        <sz val="7"/>
        <color indexed="8"/>
        <rFont val="Arial"/>
        <family val="2"/>
        <charset val="238"/>
      </rPr>
      <t xml:space="preserve">
Należy wybrać odpowiedź z listy poniżej</t>
    </r>
    <r>
      <rPr>
        <i/>
        <sz val="7"/>
        <color indexed="8"/>
        <rFont val="Arial"/>
        <family val="2"/>
        <charset val="238"/>
      </rPr>
      <t>:</t>
    </r>
  </si>
  <si>
    <t xml:space="preserve">21. Działalność gospodarcza przedsiębiorstwa nie jest prowadzona w sektorach zastrzeżonych:
• nielegalna działalność gospodarcza: produkcja, obrót lub inna działalność, która jest nielegalna zgodnie z przepisami ustawowymi lub wykonawczymi kraju, w którym ma miejsce produkcja, obrót lub działalność,
• wyroby tytoniowe i destylowane napoje alkoholowe. Produkcja wyrobów tytoniowych, destylowanych napojów alkoholowych i produktów pokrewnych oraz obrót nimi,
• produkcja broni i amunicji oraz obrót nimi: finansowanie produkcji wszelkich rodzajów broni i amunicji oraz obrót nimi. Zastrzeżenie to nie dotyczy tych rodzajów działalności, o ile stanowią one część lub element dodatkowy wyraźnie określonych polityk Unii Europejskiej,
</t>
  </si>
  <si>
    <t xml:space="preserve">• kasyna i równoważne przedsiębiorstwa,
• zastrzeżenia w sektorze technologii informacyjnej: badania naukowe, rozwój lub zastosowania techniczne odnoszące się do programów lub rozwiązań w zakresie danych elektronicznych, które mają konkretnie na celu: a) wsparcie działalności ujętej w sektorach zastrzeżonych, o których mowa w lit. a–d powyżej; b) hazard internetowy i kasyna internetowe; lub c) pornografię; lub które mają na celu umożliwienie nielegalnego: a) dostępu do sieci danych elektronicznych; lub b) pobierania danych elektronicznych;
•  zastrzeżenia w sektorze nauk o życiu. Przy wspieraniu finansowania badań naukowych, rozwoju lub zastosowań technicznych odnoszących się do: (i) klonowania ludzi do celów badawczych lub terapeutycznych; lub (ii) organizmów zmodyfikowanych („GMO”).
•  inne sektory - jeżeli przemawia za tym konieczność ochrony obywateli przed negatywnymi skutkami tej działalności w postaci negatywnego wpływu na ich zdrowie lub bezpieczeństwo.
</t>
  </si>
  <si>
    <r>
      <t xml:space="preserve">Zwalczanie epidemii COVID-19
</t>
    </r>
    <r>
      <rPr>
        <i/>
        <sz val="7"/>
        <color indexed="8"/>
        <rFont val="Arial"/>
        <family val="2"/>
        <charset val="238"/>
      </rPr>
      <t xml:space="preserve">Czy Operacja dotyczy:
- produkcji wyrobów służących zwalczaniu epidemii COVID-19: odpowiednich produktów leczniczych (w tym szczepionek) i terapii, ich półproduktów, farmaceutycznych składników czynnych i surowców; wyrobów medycznych oraz sprzętu szpitalnego i medycznego (w tym respiratorów, odzieży i sprzętu ochronnego, a także narzędzi diagnostycznych) oraz niezbędnych surowców; środków odkażających i ich produktów pośrednich oraz surowców chemicznych niezbędnych do ich produkcji; narzędzi do gromadzenia/przetwarzania danych,
- budowy lub unowocześnieniu infrastruktury służącej do testowania i przygotowania produktu do masowej produkcji w celu opracowania, przetestowania i udoskonalenia produktów służących zwalczaniu epidemii COVID-19?
</t>
    </r>
    <r>
      <rPr>
        <b/>
        <i/>
        <sz val="7"/>
        <color indexed="8"/>
        <rFont val="Arial"/>
        <family val="2"/>
        <charset val="238"/>
      </rPr>
      <t>Należy wybrać odpowiedź z listy poniżej:</t>
    </r>
  </si>
  <si>
    <r>
      <t xml:space="preserve">Wprowadzenia na rynek nowych/ulepszonych produktów i/lub usług
</t>
    </r>
    <r>
      <rPr>
        <i/>
        <sz val="7"/>
        <color indexed="8"/>
        <rFont val="Arial"/>
        <family val="2"/>
        <charset val="238"/>
      </rPr>
      <t>Czy część inwestycyjna Operacji:
- przyczyni się do wprowadzenia na rynek nowych/ulepszonych produktów i/lub usług?</t>
    </r>
    <r>
      <rPr>
        <sz val="10"/>
        <color indexed="8"/>
        <rFont val="Arial"/>
        <family val="2"/>
        <charset val="238"/>
      </rPr>
      <t xml:space="preserve">
</t>
    </r>
    <r>
      <rPr>
        <b/>
        <i/>
        <sz val="7"/>
        <color indexed="8"/>
        <rFont val="Arial"/>
        <family val="2"/>
        <charset val="238"/>
      </rPr>
      <t xml:space="preserve">
Należy wybrać odpowiedź z listy poniżej:</t>
    </r>
    <r>
      <rPr>
        <sz val="10"/>
        <color indexed="8"/>
        <rFont val="Arial"/>
        <family val="2"/>
        <charset val="238"/>
      </rPr>
      <t xml:space="preserve">
</t>
    </r>
    <r>
      <rPr>
        <b/>
        <i/>
        <sz val="7"/>
        <color indexed="8"/>
        <rFont val="Arial"/>
        <family val="2"/>
        <charset val="238"/>
      </rPr>
      <t xml:space="preserve">
Należy wybrać odpowiedź z listy poniżej:</t>
    </r>
  </si>
  <si>
    <r>
      <t xml:space="preserve">Efektywność Operacji
</t>
    </r>
    <r>
      <rPr>
        <i/>
        <sz val="7"/>
        <color indexed="8"/>
        <rFont val="Arial"/>
        <family val="2"/>
        <charset val="238"/>
      </rPr>
      <t xml:space="preserve">Czy korzyści zaplanowane do osiągnięcia w wyniku realizacji Operacji są współmierne do planowanych nakładów?
</t>
    </r>
    <r>
      <rPr>
        <b/>
        <i/>
        <sz val="7"/>
        <color indexed="8"/>
        <rFont val="Arial"/>
        <family val="2"/>
        <charset val="238"/>
      </rPr>
      <t>Należy wybrać odpowiedź z listy poniżej:</t>
    </r>
    <r>
      <rPr>
        <i/>
        <sz val="7"/>
        <color indexed="8"/>
        <rFont val="Arial"/>
        <family val="2"/>
        <charset val="238"/>
      </rPr>
      <t xml:space="preserve">
</t>
    </r>
  </si>
  <si>
    <r>
      <t xml:space="preserve">Trwałość Operacji
</t>
    </r>
    <r>
      <rPr>
        <i/>
        <sz val="7"/>
        <color indexed="8"/>
        <rFont val="Arial"/>
        <family val="2"/>
        <charset val="238"/>
      </rPr>
      <t>Opis planowanych do podjęcia działań 
w celu utrzymania trwałości Operacji zgodnie z art. 71 Rozporządzenia 1303/2013 w okresie 3 lat od rozliczenia wsparcia z Operatorem, w tym:
- niezaprzestania działalności lub nie przeniesienie jej poza obszar woj. lubuskiego,
- zmiana własności elementu infrastruktury, która daje przedsiębiorstwu nienależne korzyści,
- istotna zmiana wpływająca na charakter Operacji, jej cele lub warunki wdrażania, która mogłaby doprowadzić do naruszenia jej pierwotnych celów.</t>
    </r>
    <r>
      <rPr>
        <sz val="7"/>
        <color indexed="8"/>
        <rFont val="Arial"/>
        <family val="2"/>
        <charset val="238"/>
      </rPr>
      <t xml:space="preserve">
</t>
    </r>
  </si>
  <si>
    <t xml:space="preserve">23. Utrzymam dotychczasową liczbę miejsc pracy wg stanu zatrudnienia na 30.04.2020. Miejsca pracy </t>
  </si>
  <si>
    <t>zostaną utrzymane przez 12 miesięcy, liczonych od dnia złożenia Wniosku.</t>
  </si>
  <si>
    <t>we Wniosku (punkt C07 i D03). Oświadczam, że wiadomość wysłaną na wskazane we Wniosku adresy</t>
  </si>
  <si>
    <t>poczty elektronicznej uznaję za skutecznie doręczoną</t>
  </si>
  <si>
    <t xml:space="preserve">26. Wyrażam zgodę na przesyłanie informacji drogą elektroniczną na adresy poczty elektronicznej podane </t>
  </si>
  <si>
    <t>1. Informacje zawarte we Wniosku są zgodne ze stanem faktycznym i jestem świadomy odpowiedzialności</t>
  </si>
  <si>
    <t>karnej wynikającej z art. 297 Kodeksu Karnego, dotyczącej przestępstw przeciwko obrotowi  gospodarczemu.</t>
  </si>
  <si>
    <t>kapitałowa) bądź wspólnik (spółka osobowa) nie został skazany prawomocnym wyrokiem za przestępstwo</t>
  </si>
  <si>
    <t xml:space="preserve">składania fałszywych zeznań, przekupstwa, przeciwko mieniu, wiarygodności dokumentów, obrotowi </t>
  </si>
  <si>
    <t xml:space="preserve">pieniędzmi i papierami wartościowymi, obrotowi gospodarczemu, systemowi bankowemu, karno-skarbowe </t>
  </si>
  <si>
    <t>albo inne związane z wykonywaniem działalności gospodarczej lub popełnione w celu osiągnięcia korzyści</t>
  </si>
  <si>
    <t>majątkowych.</t>
  </si>
  <si>
    <t xml:space="preserve">8. Wnioskodawca będący osobą fizyczną lub którykolwiek członek organów zarządzających (spółka </t>
  </si>
  <si>
    <t>dostępu do środków funduszy europejskich na podstawie:</t>
  </si>
  <si>
    <t>− art. 207 ust. 4 ustawy z dnia 27 sierpnia 2009 r. o finansach publicznych (Dz. U. z 2019 r. poz. 869 z późn.</t>
  </si>
  <si>
    <t>zm.),</t>
  </si>
  <si>
    <t>− art. 12 ust. 1 pkt 1 ustawy z dnia 15 czerwca 2012 r. o skutkach powierzania wykonywania pracy</t>
  </si>
  <si>
    <t>cudzoziemcom przebywającym wbrew przepisom na terytorium Rzeczypospolitej Polskiej (Dz. U. poz. 769),</t>
  </si>
  <si>
    <t>− art. 9 ust. 1 pkt 2a ustawy z dnia 28 października 2002 r. o odpowiedzialności podmiotów zbiorowych za</t>
  </si>
  <si>
    <t xml:space="preserve">czyny zabronione pod groźbą kary (Dz. U. z 2019 r. poz. 628 z późn. zm.).
</t>
  </si>
  <si>
    <t xml:space="preserve">11. Nie podlegam wykluczeniu z możliwości ubiegania się o dofinansowanie ani nie jestem objęty zakazem </t>
  </si>
  <si>
    <t xml:space="preserve">pomocy finansowej o których mowa w art. 3 ust. 3 Rozporządzenia Parlamentu Europejskiego i Rady UE) Nr </t>
  </si>
  <si>
    <t>1301/2013.</t>
  </si>
  <si>
    <t xml:space="preserve">17. Przedmiot realizacji Operacji nie dotyczy rodzajów działalności wykluczonych z możliwości uzyskania </t>
  </si>
  <si>
    <t xml:space="preserve">środków pomocy państwa w celu wsparcia gospodarki w kontekście trwającej epidemii COVID-19 (2020/C </t>
  </si>
  <si>
    <t xml:space="preserve">91 I/01) (Dz. Urz. UE C 91I z 20.03.2020, str. 1 z późn. zm.) oraz  Rozporządzeniem Ministra Funduszy i </t>
  </si>
  <si>
    <t xml:space="preserve">Polityki Regionalnej w sprawie udzielania pomocy w formie dotacji lub pomocy zwrotnej w ramach </t>
  </si>
  <si>
    <t xml:space="preserve">programów operacyjnych na lata 2014-2020 w celu wspierania polskiej gospodarki w związku z </t>
  </si>
  <si>
    <t>wystąpieniem pandemii COVID-19</t>
  </si>
  <si>
    <t xml:space="preserve">22. Pomoc publiczna udzielana na rzecz przedsiębiorcy jest zgodna z Komunikatem KE – Tymczasowe ramy </t>
  </si>
  <si>
    <t xml:space="preserve">Data rozpoczęcia działalności gospodarczej
</t>
  </si>
  <si>
    <r>
      <t xml:space="preserve">Tworzenie nowych miejsc pracy
</t>
    </r>
    <r>
      <rPr>
        <i/>
        <sz val="7"/>
        <color indexed="8"/>
        <rFont val="Arial"/>
        <family val="2"/>
        <charset val="238"/>
      </rPr>
      <t xml:space="preserve">Czy Wnioskodawca stworzy co najmniej jedno nowe miejsce pracy, w porównaniu do stanu zatrudnienia w tym przedsiębiorstwie na dzień 30.04.2020? Miejsce pracy musi zostać utrzymane przez 12 miesięcy, liczonych od dnia jego utworzenia, przy czym okres 12 miesięcy musi zostać osiągnięty łącznie w okresie maksymalnie 18 miesięcy. Jedno nowe miejsce pracy należy rozumieć jako ekwiwalent 1 pełnego czasu pracy – 1 etatu (etaty częściowe powinny zostać zsumowane bez zaokrąglenia).
</t>
    </r>
    <r>
      <rPr>
        <b/>
        <i/>
        <sz val="7"/>
        <color indexed="8"/>
        <rFont val="Arial"/>
        <family val="2"/>
        <charset val="238"/>
      </rPr>
      <t xml:space="preserve">
Należy wybrać odpowiedź z listy poniżej:</t>
    </r>
    <r>
      <rPr>
        <i/>
        <sz val="7"/>
        <color indexed="8"/>
        <rFont val="Arial"/>
        <family val="2"/>
        <charset val="238"/>
      </rPr>
      <t xml:space="preserve">
</t>
    </r>
    <r>
      <rPr>
        <b/>
        <i/>
        <sz val="7"/>
        <color indexed="8"/>
        <rFont val="Arial"/>
        <family val="2"/>
        <charset val="238"/>
      </rPr>
      <t xml:space="preserve">
</t>
    </r>
  </si>
  <si>
    <r>
      <t>Prowadzenie działalności w branżach szczególnie narażonych na negatywne skutki wystąpienia COVID-19</t>
    </r>
    <r>
      <rPr>
        <sz val="10"/>
        <color indexed="8"/>
        <rFont val="Arial"/>
        <family val="2"/>
        <charset val="238"/>
      </rPr>
      <t xml:space="preserve"> 
</t>
    </r>
    <r>
      <rPr>
        <i/>
        <sz val="7"/>
        <color indexed="8"/>
        <rFont val="Arial"/>
        <family val="2"/>
        <charset val="238"/>
      </rPr>
      <t xml:space="preserve">Czy Wnioskodawca prowadzi dominującą działalność gospodarczą w branży szczególnie narażonej na negatywne skutki wystąpienia COVID-19, między innymi: gastronomia, hotelarstwo, turystyka, handel detaliczny, przemysł czasu wolnego, usługi (kosmetyczne, fryzjerskie, rehabilitacyjne), usługi okołomedyczne, produkcja przemysłowa dostarczająca towary do ww. branż?
</t>
    </r>
    <r>
      <rPr>
        <b/>
        <i/>
        <sz val="7"/>
        <color indexed="8"/>
        <rFont val="Arial"/>
        <family val="2"/>
        <charset val="238"/>
      </rPr>
      <t>Należy wybrać odpowiedź z listy poniżej:</t>
    </r>
  </si>
  <si>
    <r>
      <t xml:space="preserve">Wzrost konkurencyjności /pozyskanie nowego odbiorcy
</t>
    </r>
    <r>
      <rPr>
        <i/>
        <sz val="7"/>
        <color indexed="8"/>
        <rFont val="Arial"/>
        <family val="2"/>
        <charset val="238"/>
      </rPr>
      <t xml:space="preserve">Czy część inwestycyjna Operacji:
- służy poprawie konkurencyjności przedsiębiorstwa na rynku,
- przyczyni się do pozyskania nowego odbiorcy lub grupy odbiorców wytwarzanego produktu/ów lub świadczonej usługi/usłu
</t>
    </r>
    <r>
      <rPr>
        <sz val="7"/>
        <color indexed="8"/>
        <rFont val="Arial"/>
        <family val="2"/>
        <charset val="238"/>
      </rPr>
      <t xml:space="preserve">
</t>
    </r>
    <r>
      <rPr>
        <b/>
        <i/>
        <sz val="7"/>
        <color indexed="8"/>
        <rFont val="Arial"/>
        <family val="2"/>
        <charset val="238"/>
      </rPr>
      <t>Należy wybrać odpowiedź z listy poniżej:</t>
    </r>
  </si>
  <si>
    <r>
      <t xml:space="preserve">Udział wydatków obrotowych
</t>
    </r>
    <r>
      <rPr>
        <i/>
        <sz val="7"/>
        <color indexed="8"/>
        <rFont val="Arial"/>
        <family val="2"/>
        <charset val="238"/>
      </rPr>
      <t xml:space="preserve">Nie mogą wynieść powyżej 50% wartości kwalifikowalnej Operacji (w %)
</t>
    </r>
  </si>
  <si>
    <r>
      <t xml:space="preserve">Numer Wniosku
</t>
    </r>
    <r>
      <rPr>
        <i/>
        <sz val="7"/>
        <color indexed="8"/>
        <rFont val="Arial"/>
        <family val="2"/>
        <charset val="238"/>
      </rPr>
      <t xml:space="preserve">1/2020/LBW/ZIPH
</t>
    </r>
  </si>
  <si>
    <t>3. Zostałem(-am) poinformowany(-a), że Projekt: „Lubuskie Bony Wsparcia  Przedsiębiorców – ZIPH” jest realizowany w ramach Regionalnego Programu Operacyjnego – Lubuskie 2020, Oś Priorytetowa 1 „Gospodarka i innowacje”, Działanie 1.2 „Rozwój przedsiębiorczości”, Typ projektu IV „Lubuskie Bony Wsparcia Przedsiębiorców – projekt grantowy” współfinansowany przez Unię Europejską w ramach Europejskiego Funduszu Rozwoju Regionalengo.</t>
  </si>
  <si>
    <t>4. Nie otrzymałem Bonu w ramach Projektu Lubuskie Bony Wsparcia Przedsiębiorców od OPZL.</t>
  </si>
  <si>
    <t>5. Przedsiębiorstwo nie ubiega się o dofinansowanie w ramach projektu „Lubuskie Bony Wsparcia Przedsiębiorców – OPZL”</t>
  </si>
  <si>
    <r>
      <rPr>
        <b/>
        <sz val="11"/>
        <color theme="1"/>
        <rFont val="Calibri"/>
        <family val="2"/>
        <charset val="238"/>
        <scheme val="minor"/>
      </rPr>
      <t>Załączniki obligatoryjne do Wniosku:</t>
    </r>
    <r>
      <rPr>
        <sz val="11"/>
        <color theme="1"/>
        <rFont val="Calibri"/>
        <family val="2"/>
        <charset val="238"/>
        <scheme val="minor"/>
      </rPr>
      <t xml:space="preserve">
1. Załącznik nr. 1 Budżet operacji
2. Załącznik nr 2. Oświadczenie o posiadaniu statusu MŚP
3. Załącznik nr 3. Formularz informacji przedstawianych przy ubieganiu się o pomoc rekompensującą negatywne konsekwencje ekonomiczne z powodu COVID-19
4. Załącznik nr 4. Oświadczenie o wysokości otrzymanej pomocy publicznej rekompensującej negatywne konsekwencje ekonomiczne z powodu COVID-19
5. Załącznik nr 5. Deklaracja Wnioskodawcy dotycząca wysokości uzyskanego przychodu
6. Załącznik nr 6. Protokoły z przeprowadzonego rozeznania rynku
7. Załącznik nr 7. Oświadczenie o sytuacji ekonomicznej Wnioskodawcy
Załączniki należy uzupełnić w formie elektronicznej, następnie wydrukować i podpisać. Wszystkie załączniki należy zeskanować do jednego pliku PDF pod nazwą: Załączniki. Plik PDF można skompresować za pomocą programu 7-ZIP lub WINRAR. Wyjątek stanowi załącznik nr 1 Budżet operacji, którego nie należy drukować ani podpisywać.</t>
    </r>
  </si>
  <si>
    <r>
      <t xml:space="preserve">Wartość etapu 1
</t>
    </r>
    <r>
      <rPr>
        <i/>
        <sz val="7"/>
        <color indexed="8"/>
        <rFont val="Arial"/>
        <family val="2"/>
        <charset val="238"/>
      </rPr>
      <t xml:space="preserve">Procentowy udział dofinansowanych wydatków etapu 1 nie może wynieść powyżej 70% wnioskowanego wsparcia  za wyjątkiem, gdy operacja składa się z jednego etapu (w %)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</si>
</sst>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i/>
      <sz val="7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8"/>
      <color rgb="FFFF0000"/>
      <name val="Calibri"/>
      <family val="2"/>
      <charset val="238"/>
      <scheme val="minor"/>
    </font>
    <font>
      <sz val="15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D0D0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8" fillId="3" borderId="10" xfId="0" applyFont="1" applyFill="1" applyBorder="1"/>
    <xf numFmtId="0" fontId="0" fillId="3" borderId="11" xfId="0" applyFill="1" applyBorder="1"/>
    <xf numFmtId="0" fontId="7" fillId="3" borderId="0" xfId="0" applyFont="1" applyFill="1" applyBorder="1"/>
    <xf numFmtId="0" fontId="8" fillId="3" borderId="12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7" fillId="4" borderId="13" xfId="0" applyFont="1" applyFill="1" applyBorder="1"/>
    <xf numFmtId="0" fontId="13" fillId="0" borderId="0" xfId="0" applyFont="1"/>
    <xf numFmtId="0" fontId="0" fillId="0" borderId="0" xfId="0" applyBorder="1" applyAlignment="1">
      <alignment vertical="top"/>
    </xf>
    <xf numFmtId="0" fontId="0" fillId="4" borderId="13" xfId="0" applyFont="1" applyFill="1" applyBorder="1"/>
    <xf numFmtId="0" fontId="9" fillId="2" borderId="2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7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horizontal="justify" vertical="justify" wrapText="1"/>
    </xf>
    <xf numFmtId="0" fontId="0" fillId="0" borderId="0" xfId="0" applyBorder="1" applyAlignment="1">
      <alignment horizontal="justify" vertical="justify"/>
    </xf>
    <xf numFmtId="0" fontId="8" fillId="0" borderId="17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64" fontId="0" fillId="0" borderId="0" xfId="2" applyFont="1"/>
    <xf numFmtId="0" fontId="9" fillId="6" borderId="37" xfId="0" applyFont="1" applyFill="1" applyBorder="1" applyAlignment="1">
      <alignment horizontal="left" vertical="top" wrapText="1"/>
    </xf>
    <xf numFmtId="0" fontId="9" fillId="6" borderId="38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 applyProtection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0" fontId="8" fillId="0" borderId="1" xfId="1" applyNumberFormat="1" applyFont="1" applyFill="1" applyBorder="1" applyAlignment="1" applyProtection="1">
      <alignment horizontal="center" vertical="center" wrapText="1"/>
    </xf>
    <xf numFmtId="9" fontId="8" fillId="0" borderId="1" xfId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9" fillId="6" borderId="2" xfId="0" applyFont="1" applyFill="1" applyBorder="1" applyAlignment="1">
      <alignment horizontal="left" vertical="top"/>
    </xf>
    <xf numFmtId="0" fontId="8" fillId="6" borderId="3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9" fillId="6" borderId="2" xfId="0" applyFont="1" applyFill="1" applyBorder="1" applyAlignment="1">
      <alignment vertical="top" wrapText="1"/>
    </xf>
    <xf numFmtId="0" fontId="9" fillId="6" borderId="3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vertical="top"/>
    </xf>
    <xf numFmtId="0" fontId="10" fillId="6" borderId="17" xfId="0" applyFont="1" applyFill="1" applyBorder="1" applyAlignment="1">
      <alignment horizontal="left" vertical="top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top" wrapText="1"/>
    </xf>
    <xf numFmtId="0" fontId="11" fillId="0" borderId="17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/>
    </xf>
    <xf numFmtId="0" fontId="0" fillId="6" borderId="2" xfId="0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2" xfId="0" applyFill="1" applyBorder="1"/>
    <xf numFmtId="0" fontId="0" fillId="6" borderId="4" xfId="0" applyFill="1" applyBorder="1"/>
    <xf numFmtId="0" fontId="0" fillId="6" borderId="3" xfId="0" applyFill="1" applyBorder="1"/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0" borderId="18" xfId="0" applyFont="1" applyFill="1" applyBorder="1" applyAlignment="1" applyProtection="1">
      <alignment horizontal="left" vertical="top" wrapText="1"/>
      <protection locked="0"/>
    </xf>
    <xf numFmtId="0" fontId="14" fillId="0" borderId="20" xfId="0" applyFont="1" applyFill="1" applyBorder="1" applyAlignment="1" applyProtection="1">
      <alignment horizontal="left" vertical="top"/>
      <protection locked="0"/>
    </xf>
    <xf numFmtId="165" fontId="0" fillId="0" borderId="19" xfId="0" applyNumberFormat="1" applyFill="1" applyBorder="1" applyAlignment="1" applyProtection="1">
      <alignment horizontal="center" vertical="center"/>
      <protection locked="0"/>
    </xf>
    <xf numFmtId="165" fontId="0" fillId="0" borderId="26" xfId="0" applyNumberFormat="1" applyFill="1" applyBorder="1" applyAlignment="1" applyProtection="1">
      <alignment horizontal="center" vertical="center"/>
      <protection locked="0"/>
    </xf>
    <xf numFmtId="165" fontId="0" fillId="0" borderId="15" xfId="0" applyNumberFormat="1" applyFill="1" applyBorder="1" applyAlignment="1">
      <alignment vertical="center"/>
    </xf>
    <xf numFmtId="0" fontId="8" fillId="0" borderId="14" xfId="0" applyFont="1" applyFill="1" applyBorder="1" applyAlignment="1" applyProtection="1">
      <alignment horizontal="left" vertical="top"/>
      <protection locked="0"/>
    </xf>
    <xf numFmtId="0" fontId="14" fillId="0" borderId="5" xfId="0" applyFont="1" applyFill="1" applyBorder="1" applyAlignment="1" applyProtection="1">
      <alignment horizontal="left" vertical="top" wrapText="1"/>
      <protection locked="0"/>
    </xf>
    <xf numFmtId="165" fontId="0" fillId="0" borderId="21" xfId="0" applyNumberForma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14" fillId="0" borderId="18" xfId="0" applyFont="1" applyFill="1" applyBorder="1" applyAlignment="1" applyProtection="1">
      <alignment horizontal="left" vertical="top" wrapText="1"/>
      <protection locked="0"/>
    </xf>
    <xf numFmtId="0" fontId="14" fillId="0" borderId="13" xfId="0" applyFont="1" applyFill="1" applyBorder="1" applyAlignment="1" applyProtection="1">
      <alignment horizontal="left" vertical="top" wrapText="1"/>
      <protection locked="0"/>
    </xf>
    <xf numFmtId="0" fontId="14" fillId="0" borderId="14" xfId="0" applyFont="1" applyFill="1" applyBorder="1" applyAlignment="1" applyProtection="1">
      <alignment horizontal="left" vertical="top" wrapText="1"/>
      <protection locked="0"/>
    </xf>
    <xf numFmtId="0" fontId="14" fillId="0" borderId="9" xfId="0" applyFont="1" applyFill="1" applyBorder="1" applyAlignment="1" applyProtection="1">
      <alignment horizontal="left" vertical="top" wrapText="1"/>
      <protection locked="0"/>
    </xf>
    <xf numFmtId="0" fontId="8" fillId="6" borderId="4" xfId="0" applyFont="1" applyFill="1" applyBorder="1"/>
    <xf numFmtId="0" fontId="8" fillId="6" borderId="10" xfId="0" applyFont="1" applyFill="1" applyBorder="1"/>
    <xf numFmtId="0" fontId="0" fillId="6" borderId="11" xfId="0" applyFill="1" applyBorder="1"/>
    <xf numFmtId="0" fontId="8" fillId="6" borderId="12" xfId="0" applyFont="1" applyFill="1" applyBorder="1"/>
    <xf numFmtId="0" fontId="7" fillId="6" borderId="0" xfId="0" applyFont="1" applyFill="1" applyBorder="1"/>
    <xf numFmtId="0" fontId="8" fillId="6" borderId="1" xfId="0" applyFont="1" applyFill="1" applyBorder="1" applyAlignment="1">
      <alignment horizontal="center" vertical="center"/>
    </xf>
    <xf numFmtId="165" fontId="9" fillId="6" borderId="18" xfId="0" applyNumberFormat="1" applyFont="1" applyFill="1" applyBorder="1" applyAlignment="1">
      <alignment horizontal="right" vertical="center"/>
    </xf>
    <xf numFmtId="165" fontId="8" fillId="6" borderId="13" xfId="0" applyNumberFormat="1" applyFont="1" applyFill="1" applyBorder="1" applyAlignment="1">
      <alignment horizontal="right" vertical="center"/>
    </xf>
    <xf numFmtId="165" fontId="8" fillId="6" borderId="9" xfId="0" applyNumberFormat="1" applyFont="1" applyFill="1" applyBorder="1" applyAlignment="1">
      <alignment horizontal="right" vertical="center"/>
    </xf>
    <xf numFmtId="0" fontId="0" fillId="6" borderId="36" xfId="0" applyFill="1" applyBorder="1"/>
    <xf numFmtId="0" fontId="0" fillId="6" borderId="24" xfId="0" applyFill="1" applyBorder="1"/>
    <xf numFmtId="165" fontId="9" fillId="6" borderId="13" xfId="0" applyNumberFormat="1" applyFont="1" applyFill="1" applyBorder="1" applyAlignment="1">
      <alignment horizontal="right" vertical="center"/>
    </xf>
    <xf numFmtId="0" fontId="14" fillId="0" borderId="20" xfId="0" applyFont="1" applyFill="1" applyBorder="1" applyAlignment="1" applyProtection="1">
      <alignment horizontal="left" vertical="top" wrapText="1"/>
      <protection locked="0"/>
    </xf>
    <xf numFmtId="0" fontId="8" fillId="6" borderId="10" xfId="0" applyFont="1" applyFill="1" applyBorder="1" applyAlignment="1">
      <alignment horizontal="center" vertical="top" wrapText="1"/>
    </xf>
    <xf numFmtId="0" fontId="8" fillId="6" borderId="22" xfId="0" applyFont="1" applyFill="1" applyBorder="1" applyAlignment="1">
      <alignment horizontal="center" vertical="top" wrapText="1"/>
    </xf>
    <xf numFmtId="0" fontId="8" fillId="6" borderId="12" xfId="0" applyFont="1" applyFill="1" applyBorder="1" applyAlignment="1">
      <alignment horizontal="center" vertical="top" wrapText="1"/>
    </xf>
    <xf numFmtId="0" fontId="8" fillId="6" borderId="39" xfId="0" applyFont="1" applyFill="1" applyBorder="1" applyAlignment="1">
      <alignment horizontal="center" vertical="top" wrapText="1"/>
    </xf>
    <xf numFmtId="0" fontId="8" fillId="6" borderId="23" xfId="0" applyFont="1" applyFill="1" applyBorder="1" applyAlignment="1">
      <alignment horizontal="center" vertical="top" wrapText="1"/>
    </xf>
    <xf numFmtId="0" fontId="8" fillId="6" borderId="24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horizontal="center" vertical="top" wrapText="1"/>
    </xf>
    <xf numFmtId="0" fontId="8" fillId="6" borderId="9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horizontal="center" vertical="center" textRotation="90" wrapText="1"/>
    </xf>
    <xf numFmtId="0" fontId="8" fillId="6" borderId="41" xfId="0" applyFont="1" applyFill="1" applyBorder="1" applyAlignment="1">
      <alignment horizontal="center" vertical="center" textRotation="90" wrapText="1"/>
    </xf>
    <xf numFmtId="0" fontId="8" fillId="6" borderId="9" xfId="0" applyFont="1" applyFill="1" applyBorder="1" applyAlignment="1">
      <alignment horizontal="center" vertical="center" textRotation="90" wrapText="1"/>
    </xf>
    <xf numFmtId="0" fontId="8" fillId="6" borderId="41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41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6" borderId="22" xfId="0" applyFont="1" applyFill="1" applyBorder="1" applyAlignment="1">
      <alignment horizontal="center" vertical="center" textRotation="90" wrapText="1"/>
    </xf>
    <xf numFmtId="0" fontId="8" fillId="6" borderId="39" xfId="0" applyFont="1" applyFill="1" applyBorder="1" applyAlignment="1">
      <alignment horizontal="center" vertical="center" textRotation="90" wrapText="1"/>
    </xf>
    <xf numFmtId="0" fontId="8" fillId="6" borderId="24" xfId="0" applyFont="1" applyFill="1" applyBorder="1" applyAlignment="1">
      <alignment horizontal="center" vertical="center" textRotation="90" wrapText="1"/>
    </xf>
    <xf numFmtId="0" fontId="8" fillId="0" borderId="17" xfId="0" applyFont="1" applyFill="1" applyBorder="1" applyAlignment="1" applyProtection="1">
      <alignment horizontal="left" vertical="top" wrapText="1"/>
      <protection locked="0"/>
    </xf>
    <xf numFmtId="0" fontId="8" fillId="0" borderId="41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6" borderId="12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justify"/>
    </xf>
    <xf numFmtId="0" fontId="2" fillId="0" borderId="17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8" fillId="0" borderId="22" xfId="0" applyFont="1" applyFill="1" applyBorder="1" applyAlignment="1" applyProtection="1">
      <alignment horizontal="left" vertical="top" wrapText="1"/>
      <protection locked="0"/>
    </xf>
    <xf numFmtId="0" fontId="8" fillId="0" borderId="39" xfId="0" applyFont="1" applyFill="1" applyBorder="1" applyAlignment="1" applyProtection="1">
      <alignment horizontal="left" vertical="top" wrapText="1"/>
      <protection locked="0"/>
    </xf>
    <xf numFmtId="0" fontId="8" fillId="0" borderId="24" xfId="0" applyFont="1" applyFill="1" applyBorder="1" applyAlignment="1" applyProtection="1">
      <alignment horizontal="left" vertical="top" wrapText="1"/>
      <protection locked="0"/>
    </xf>
    <xf numFmtId="0" fontId="8" fillId="0" borderId="1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0" fillId="0" borderId="0" xfId="0" applyBorder="1" applyAlignment="1">
      <alignment horizontal="justify" vertical="justify" wrapText="1"/>
    </xf>
    <xf numFmtId="0" fontId="0" fillId="0" borderId="0" xfId="0" applyBorder="1" applyAlignment="1">
      <alignment horizontal="justify" vertical="justify"/>
    </xf>
    <xf numFmtId="0" fontId="8" fillId="6" borderId="10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0" fillId="0" borderId="11" xfId="0" applyBorder="1" applyAlignment="1">
      <alignment horizontal="justify" vertical="justify" wrapText="1"/>
    </xf>
    <xf numFmtId="0" fontId="9" fillId="2" borderId="2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2" fillId="0" borderId="41" xfId="0" applyFont="1" applyFill="1" applyBorder="1" applyAlignment="1">
      <alignment horizontal="left" vertical="top" wrapText="1"/>
    </xf>
    <xf numFmtId="0" fontId="10" fillId="0" borderId="17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39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justify" vertical="justify" wrapText="1"/>
    </xf>
    <xf numFmtId="0" fontId="0" fillId="0" borderId="0" xfId="0" applyFill="1" applyBorder="1" applyAlignment="1">
      <alignment horizontal="justify" vertical="justify"/>
    </xf>
    <xf numFmtId="0" fontId="8" fillId="6" borderId="2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left"/>
    </xf>
    <xf numFmtId="0" fontId="9" fillId="6" borderId="28" xfId="0" applyFont="1" applyFill="1" applyBorder="1" applyAlignment="1">
      <alignment horizontal="left"/>
    </xf>
    <xf numFmtId="0" fontId="8" fillId="6" borderId="30" xfId="0" applyFont="1" applyFill="1" applyBorder="1" applyAlignment="1">
      <alignment horizontal="left"/>
    </xf>
    <xf numFmtId="0" fontId="8" fillId="6" borderId="25" xfId="0" applyFont="1" applyFill="1" applyBorder="1" applyAlignment="1">
      <alignment horizontal="left"/>
    </xf>
    <xf numFmtId="0" fontId="8" fillId="6" borderId="31" xfId="0" applyFont="1" applyFill="1" applyBorder="1" applyAlignment="1">
      <alignment horizontal="left"/>
    </xf>
    <xf numFmtId="0" fontId="8" fillId="6" borderId="32" xfId="0" applyFont="1" applyFill="1" applyBorder="1" applyAlignment="1">
      <alignment horizontal="left"/>
    </xf>
    <xf numFmtId="0" fontId="8" fillId="6" borderId="1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left"/>
    </xf>
    <xf numFmtId="0" fontId="9" fillId="4" borderId="28" xfId="0" applyFont="1" applyFill="1" applyBorder="1" applyAlignment="1">
      <alignment horizontal="left"/>
    </xf>
    <xf numFmtId="0" fontId="9" fillId="4" borderId="29" xfId="0" applyFont="1" applyFill="1" applyBorder="1" applyAlignment="1">
      <alignment horizontal="left"/>
    </xf>
    <xf numFmtId="0" fontId="12" fillId="5" borderId="36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Procentowy" xfId="1" builtinId="5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42520</xdr:colOff>
      <xdr:row>135</xdr:row>
      <xdr:rowOff>739888</xdr:rowOff>
    </xdr:from>
    <xdr:to>
      <xdr:col>3</xdr:col>
      <xdr:colOff>1272654</xdr:colOff>
      <xdr:row>135</xdr:row>
      <xdr:rowOff>2483304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8681" y="135994888"/>
          <a:ext cx="2880000" cy="174341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7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Wniosek o Bon należy zapisać w wersji PDF pod nazwą pliku: Wniosek o Bon. Wniosku nie należy podpisywać.</a:t>
          </a:r>
          <a:br>
            <a:rPr lang="pl-PL" sz="7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l-PL" sz="7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Podpis pod Wnioskiem następuje w dniu podpisania Umowy.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l-PL" sz="7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l-PL" sz="1000" b="1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CZYTELNY</a:t>
          </a:r>
          <a:r>
            <a:rPr lang="pl-PL" sz="1000" b="1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PODPIS</a:t>
          </a:r>
          <a:endParaRPr lang="pl-PL" sz="10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l-PL" sz="700" b="0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Osoby upoważnionej do reprezentowania Wnioskodawcy, a w przypadku podpisu nieczytelnego, podpis i pieczątka imienna</a:t>
          </a:r>
          <a:endParaRPr lang="pl-PL" sz="7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pl-PL" sz="7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1292518</xdr:colOff>
      <xdr:row>135</xdr:row>
      <xdr:rowOff>739848</xdr:rowOff>
    </xdr:from>
    <xdr:to>
      <xdr:col>3</xdr:col>
      <xdr:colOff>4172518</xdr:colOff>
      <xdr:row>135</xdr:row>
      <xdr:rowOff>2483264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248545" y="135994848"/>
          <a:ext cx="2880000" cy="174341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7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Postawienie</a:t>
          </a:r>
          <a:r>
            <a:rPr lang="pl-PL" sz="700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pieczęci następuje w dniu podpisania Umowy.</a:t>
          </a: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700" i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l-PL" sz="7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l-PL" sz="1000" b="1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PIECZĘĆ</a:t>
          </a:r>
          <a:r>
            <a:rPr lang="pl-PL" sz="1000" b="1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WNIOSKODAWCY</a:t>
          </a:r>
        </a:p>
        <a:p>
          <a:pPr algn="ctr"/>
          <a:r>
            <a:rPr lang="pl-PL" sz="700" b="0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Jeśli posiada</a:t>
          </a:r>
          <a:endParaRPr lang="pl-PL" sz="7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D158"/>
  <sheetViews>
    <sheetView tabSelected="1" zoomScale="110" zoomScaleNormal="110" zoomScaleSheetLayoutView="100" workbookViewId="0">
      <selection activeCell="A135" sqref="A135:D135"/>
    </sheetView>
  </sheetViews>
  <sheetFormatPr defaultColWidth="9.109375" defaultRowHeight="14.4" x14ac:dyDescent="0.3"/>
  <cols>
    <col min="1" max="2" width="2.33203125" style="4" customWidth="1"/>
    <col min="3" max="3" width="24.6640625" style="19" customWidth="1"/>
    <col min="4" max="4" width="66" style="4" customWidth="1"/>
  </cols>
  <sheetData>
    <row r="1" spans="1:4" s="1" customFormat="1" ht="15" thickBot="1" x14ac:dyDescent="0.35">
      <c r="A1" s="139" t="s">
        <v>0</v>
      </c>
      <c r="B1" s="140"/>
      <c r="C1" s="15" t="s">
        <v>1</v>
      </c>
      <c r="D1" s="23"/>
    </row>
    <row r="2" spans="1:4" s="1" customFormat="1" ht="37.200000000000003" customHeight="1" thickBot="1" x14ac:dyDescent="0.35">
      <c r="A2" s="145" t="s">
        <v>2</v>
      </c>
      <c r="B2" s="146"/>
      <c r="C2" s="17" t="s">
        <v>233</v>
      </c>
      <c r="D2" s="17"/>
    </row>
    <row r="3" spans="1:4" s="1" customFormat="1" ht="25.5" customHeight="1" thickBot="1" x14ac:dyDescent="0.35">
      <c r="A3" s="145" t="s">
        <v>3</v>
      </c>
      <c r="B3" s="146"/>
      <c r="C3" s="18" t="s">
        <v>300</v>
      </c>
      <c r="D3" s="22"/>
    </row>
    <row r="4" spans="1:4" s="1" customFormat="1" ht="27" thickBot="1" x14ac:dyDescent="0.35">
      <c r="A4" s="143" t="s">
        <v>4</v>
      </c>
      <c r="B4" s="144"/>
      <c r="C4" s="25" t="s">
        <v>5</v>
      </c>
      <c r="D4" s="26"/>
    </row>
    <row r="5" spans="1:4" s="1" customFormat="1" ht="52.5" customHeight="1" thickBot="1" x14ac:dyDescent="0.35">
      <c r="A5" s="141" t="s">
        <v>6</v>
      </c>
      <c r="B5" s="142"/>
      <c r="C5" s="28" t="s">
        <v>234</v>
      </c>
      <c r="D5" s="29" t="s">
        <v>255</v>
      </c>
    </row>
    <row r="6" spans="1:4" s="1" customFormat="1" ht="39" customHeight="1" thickBot="1" x14ac:dyDescent="0.35">
      <c r="A6" s="141" t="s">
        <v>7</v>
      </c>
      <c r="B6" s="142"/>
      <c r="C6" s="28" t="s">
        <v>235</v>
      </c>
      <c r="D6" s="29" t="s">
        <v>201</v>
      </c>
    </row>
    <row r="7" spans="1:4" s="1" customFormat="1" ht="27.75" customHeight="1" thickBot="1" x14ac:dyDescent="0.35">
      <c r="A7" s="141" t="s">
        <v>8</v>
      </c>
      <c r="B7" s="142"/>
      <c r="C7" s="30" t="s">
        <v>236</v>
      </c>
      <c r="D7" s="31">
        <f>SUM('BUDŻET OPERACYJNY'!$F83,'BUDŻET OPERACYJNY'!$I83)</f>
        <v>0</v>
      </c>
    </row>
    <row r="8" spans="1:4" s="1" customFormat="1" ht="27.75" customHeight="1" thickBot="1" x14ac:dyDescent="0.35">
      <c r="A8" s="141" t="s">
        <v>9</v>
      </c>
      <c r="B8" s="142"/>
      <c r="C8" s="30" t="s">
        <v>237</v>
      </c>
      <c r="D8" s="31">
        <f>'BUDŻET OPERACYJNY'!F83</f>
        <v>0</v>
      </c>
    </row>
    <row r="9" spans="1:4" s="1" customFormat="1" ht="26.25" customHeight="1" thickBot="1" x14ac:dyDescent="0.35">
      <c r="A9" s="141" t="s">
        <v>10</v>
      </c>
      <c r="B9" s="142"/>
      <c r="C9" s="30" t="s">
        <v>238</v>
      </c>
      <c r="D9" s="31">
        <f>D8*0.95</f>
        <v>0</v>
      </c>
    </row>
    <row r="10" spans="1:4" s="1" customFormat="1" ht="24.75" customHeight="1" thickBot="1" x14ac:dyDescent="0.35">
      <c r="A10" s="141" t="s">
        <v>11</v>
      </c>
      <c r="B10" s="142"/>
      <c r="C10" s="30" t="s">
        <v>239</v>
      </c>
      <c r="D10" s="32" t="e">
        <f>(D9*1)/D8</f>
        <v>#DIV/0!</v>
      </c>
    </row>
    <row r="11" spans="1:4" s="1" customFormat="1" ht="24" customHeight="1" thickBot="1" x14ac:dyDescent="0.35">
      <c r="A11" s="141" t="s">
        <v>12</v>
      </c>
      <c r="B11" s="142"/>
      <c r="C11" s="30" t="s">
        <v>240</v>
      </c>
      <c r="D11" s="33" t="s">
        <v>206</v>
      </c>
    </row>
    <row r="12" spans="1:4" s="1" customFormat="1" ht="57" customHeight="1" thickBot="1" x14ac:dyDescent="0.35">
      <c r="A12" s="141" t="s">
        <v>13</v>
      </c>
      <c r="B12" s="142"/>
      <c r="C12" s="30" t="s">
        <v>299</v>
      </c>
      <c r="D12" s="34" t="e">
        <f>('BUDŻET OPERACYJNY'!F85*1)/WNIOSEK!D8</f>
        <v>#DIV/0!</v>
      </c>
    </row>
    <row r="13" spans="1:4" s="1" customFormat="1" ht="66.75" customHeight="1" thickBot="1" x14ac:dyDescent="0.35">
      <c r="A13" s="141" t="s">
        <v>14</v>
      </c>
      <c r="B13" s="142"/>
      <c r="C13" s="30" t="s">
        <v>232</v>
      </c>
      <c r="D13" s="35" t="e">
        <f>(Arkusz3!N5*1)/'BUDŻET OPERACYJNY'!F84</f>
        <v>#DIV/0!</v>
      </c>
    </row>
    <row r="14" spans="1:4" s="1" customFormat="1" ht="66" customHeight="1" thickBot="1" x14ac:dyDescent="0.35">
      <c r="A14" s="141" t="s">
        <v>15</v>
      </c>
      <c r="B14" s="142"/>
      <c r="C14" s="30" t="s">
        <v>241</v>
      </c>
      <c r="D14" s="35" t="e">
        <f>(Arkusz3!N6*1)/'BUDŻET OPERACYJNY'!F85</f>
        <v>#DIV/0!</v>
      </c>
    </row>
    <row r="15" spans="1:4" s="1" customFormat="1" ht="63" customHeight="1" thickBot="1" x14ac:dyDescent="0.35">
      <c r="A15" s="141" t="s">
        <v>16</v>
      </c>
      <c r="B15" s="142"/>
      <c r="C15" s="30" t="s">
        <v>305</v>
      </c>
      <c r="D15" s="35" t="e">
        <f>('BUDŻET OPERACYJNY'!F38*0.95)/WNIOSEK!D9</f>
        <v>#DIV/0!</v>
      </c>
    </row>
    <row r="16" spans="1:4" s="1" customFormat="1" ht="42.75" customHeight="1" thickBot="1" x14ac:dyDescent="0.35">
      <c r="A16" s="141" t="s">
        <v>17</v>
      </c>
      <c r="B16" s="142"/>
      <c r="C16" s="30" t="s">
        <v>242</v>
      </c>
      <c r="D16" s="36"/>
    </row>
    <row r="17" spans="1:4" s="1" customFormat="1" ht="55.5" customHeight="1" thickBot="1" x14ac:dyDescent="0.35">
      <c r="A17" s="141" t="s">
        <v>204</v>
      </c>
      <c r="B17" s="142"/>
      <c r="C17" s="30" t="s">
        <v>100</v>
      </c>
      <c r="D17" s="37"/>
    </row>
    <row r="18" spans="1:4" s="2" customFormat="1" ht="15" thickBot="1" x14ac:dyDescent="0.35">
      <c r="A18" s="125" t="s">
        <v>18</v>
      </c>
      <c r="B18" s="126"/>
      <c r="C18" s="38" t="s">
        <v>19</v>
      </c>
      <c r="D18" s="39"/>
    </row>
    <row r="19" spans="1:4" s="1" customFormat="1" ht="90" customHeight="1" thickBot="1" x14ac:dyDescent="0.35">
      <c r="A19" s="141" t="s">
        <v>20</v>
      </c>
      <c r="B19" s="142"/>
      <c r="C19" s="30" t="s">
        <v>243</v>
      </c>
      <c r="D19" s="37"/>
    </row>
    <row r="20" spans="1:4" ht="90" customHeight="1" thickBot="1" x14ac:dyDescent="0.35">
      <c r="A20" s="141" t="s">
        <v>21</v>
      </c>
      <c r="B20" s="142"/>
      <c r="C20" s="40" t="s">
        <v>101</v>
      </c>
      <c r="D20" s="37"/>
    </row>
    <row r="21" spans="1:4" ht="90" customHeight="1" thickBot="1" x14ac:dyDescent="0.35">
      <c r="A21" s="141" t="s">
        <v>22</v>
      </c>
      <c r="B21" s="142"/>
      <c r="C21" s="30" t="s">
        <v>102</v>
      </c>
      <c r="D21" s="41"/>
    </row>
    <row r="22" spans="1:4" ht="78" customHeight="1" thickBot="1" x14ac:dyDescent="0.35">
      <c r="A22" s="141" t="s">
        <v>23</v>
      </c>
      <c r="B22" s="142"/>
      <c r="C22" s="30" t="s">
        <v>244</v>
      </c>
      <c r="D22" s="41"/>
    </row>
    <row r="23" spans="1:4" ht="20.25" customHeight="1" thickBot="1" x14ac:dyDescent="0.35">
      <c r="A23" s="141" t="s">
        <v>24</v>
      </c>
      <c r="B23" s="142"/>
      <c r="C23" s="30" t="s">
        <v>245</v>
      </c>
      <c r="D23" s="37"/>
    </row>
    <row r="24" spans="1:4" ht="90" customHeight="1" thickBot="1" x14ac:dyDescent="0.35">
      <c r="A24" s="141" t="s">
        <v>25</v>
      </c>
      <c r="B24" s="142"/>
      <c r="C24" s="30" t="s">
        <v>246</v>
      </c>
      <c r="D24" s="37"/>
    </row>
    <row r="25" spans="1:4" ht="29.25" customHeight="1" thickBot="1" x14ac:dyDescent="0.35">
      <c r="A25" s="141" t="s">
        <v>26</v>
      </c>
      <c r="B25" s="142"/>
      <c r="C25" s="42" t="s">
        <v>247</v>
      </c>
      <c r="D25" s="41"/>
    </row>
    <row r="26" spans="1:4" ht="30" customHeight="1" thickBot="1" x14ac:dyDescent="0.35">
      <c r="A26" s="141" t="s">
        <v>27</v>
      </c>
      <c r="B26" s="142"/>
      <c r="C26" s="43" t="s">
        <v>248</v>
      </c>
      <c r="D26" s="37"/>
    </row>
    <row r="27" spans="1:4" ht="42.6" thickBot="1" x14ac:dyDescent="0.35">
      <c r="A27" s="141" t="s">
        <v>28</v>
      </c>
      <c r="B27" s="142"/>
      <c r="C27" s="43" t="s">
        <v>249</v>
      </c>
      <c r="D27" s="41"/>
    </row>
    <row r="28" spans="1:4" ht="33.75" customHeight="1" thickBot="1" x14ac:dyDescent="0.35">
      <c r="A28" s="141" t="s">
        <v>29</v>
      </c>
      <c r="B28" s="142"/>
      <c r="C28" s="43" t="s">
        <v>295</v>
      </c>
      <c r="D28" s="41"/>
    </row>
    <row r="29" spans="1:4" ht="15" thickBot="1" x14ac:dyDescent="0.35">
      <c r="A29" s="125" t="s">
        <v>30</v>
      </c>
      <c r="B29" s="126"/>
      <c r="C29" s="38" t="s">
        <v>31</v>
      </c>
      <c r="D29" s="39"/>
    </row>
    <row r="30" spans="1:4" ht="27.75" customHeight="1" thickBot="1" x14ac:dyDescent="0.35">
      <c r="A30" s="141" t="s">
        <v>32</v>
      </c>
      <c r="B30" s="142"/>
      <c r="C30" s="30" t="s">
        <v>250</v>
      </c>
      <c r="D30" s="41"/>
    </row>
    <row r="31" spans="1:4" ht="21.75" customHeight="1" thickBot="1" x14ac:dyDescent="0.35">
      <c r="A31" s="141" t="s">
        <v>33</v>
      </c>
      <c r="B31" s="142"/>
      <c r="C31" s="30" t="s">
        <v>251</v>
      </c>
      <c r="D31" s="41"/>
    </row>
    <row r="32" spans="1:4" ht="27" customHeight="1" thickBot="1" x14ac:dyDescent="0.35">
      <c r="A32" s="141" t="s">
        <v>34</v>
      </c>
      <c r="B32" s="142"/>
      <c r="C32" s="30" t="s">
        <v>252</v>
      </c>
      <c r="D32" s="41"/>
    </row>
    <row r="33" spans="1:4" ht="15" thickBot="1" x14ac:dyDescent="0.35">
      <c r="A33" s="125" t="s">
        <v>35</v>
      </c>
      <c r="B33" s="126"/>
      <c r="C33" s="38" t="s">
        <v>36</v>
      </c>
      <c r="D33" s="39"/>
    </row>
    <row r="34" spans="1:4" ht="294" customHeight="1" x14ac:dyDescent="0.3">
      <c r="A34" s="92" t="s">
        <v>37</v>
      </c>
      <c r="B34" s="93"/>
      <c r="C34" s="118" t="s">
        <v>103</v>
      </c>
      <c r="D34" s="110"/>
    </row>
    <row r="35" spans="1:4" ht="127.5" customHeight="1" x14ac:dyDescent="0.3">
      <c r="A35" s="94"/>
      <c r="B35" s="95"/>
      <c r="C35" s="137"/>
      <c r="D35" s="111"/>
    </row>
    <row r="36" spans="1:4" ht="222" customHeight="1" thickBot="1" x14ac:dyDescent="0.35">
      <c r="A36" s="96"/>
      <c r="B36" s="97"/>
      <c r="C36" s="119"/>
      <c r="D36" s="112"/>
    </row>
    <row r="37" spans="1:4" ht="16.5" customHeight="1" thickBot="1" x14ac:dyDescent="0.35">
      <c r="A37" s="125" t="s">
        <v>38</v>
      </c>
      <c r="B37" s="126"/>
      <c r="C37" s="125" t="s">
        <v>39</v>
      </c>
      <c r="D37" s="126"/>
    </row>
    <row r="38" spans="1:4" ht="255" customHeight="1" x14ac:dyDescent="0.3">
      <c r="A38" s="92" t="s">
        <v>40</v>
      </c>
      <c r="B38" s="93"/>
      <c r="C38" s="104" t="s">
        <v>253</v>
      </c>
      <c r="D38" s="110"/>
    </row>
    <row r="39" spans="1:4" ht="167.25" customHeight="1" thickBot="1" x14ac:dyDescent="0.35">
      <c r="A39" s="96"/>
      <c r="B39" s="97"/>
      <c r="C39" s="106"/>
      <c r="D39" s="112"/>
    </row>
    <row r="40" spans="1:4" ht="255" customHeight="1" x14ac:dyDescent="0.3">
      <c r="A40" s="92" t="s">
        <v>41</v>
      </c>
      <c r="B40" s="93"/>
      <c r="C40" s="118" t="s">
        <v>254</v>
      </c>
      <c r="D40" s="110"/>
    </row>
    <row r="41" spans="1:4" ht="182.25" customHeight="1" thickBot="1" x14ac:dyDescent="0.35">
      <c r="A41" s="96"/>
      <c r="B41" s="97"/>
      <c r="C41" s="119"/>
      <c r="D41" s="112"/>
    </row>
    <row r="42" spans="1:4" ht="138" customHeight="1" x14ac:dyDescent="0.3">
      <c r="A42" s="92" t="s">
        <v>42</v>
      </c>
      <c r="B42" s="93"/>
      <c r="C42" s="104" t="s">
        <v>104</v>
      </c>
      <c r="D42" s="110"/>
    </row>
    <row r="43" spans="1:4" ht="369" customHeight="1" x14ac:dyDescent="0.3">
      <c r="A43" s="94"/>
      <c r="B43" s="95"/>
      <c r="C43" s="105"/>
      <c r="D43" s="111"/>
    </row>
    <row r="44" spans="1:4" ht="134.25" customHeight="1" thickBot="1" x14ac:dyDescent="0.35">
      <c r="A44" s="96"/>
      <c r="B44" s="97"/>
      <c r="C44" s="106"/>
      <c r="D44" s="112"/>
    </row>
    <row r="45" spans="1:4" ht="40.5" customHeight="1" thickBot="1" x14ac:dyDescent="0.35">
      <c r="A45" s="27" t="s">
        <v>43</v>
      </c>
      <c r="B45" s="100" t="s">
        <v>49</v>
      </c>
      <c r="C45" s="43" t="s">
        <v>105</v>
      </c>
      <c r="D45" s="41"/>
    </row>
    <row r="46" spans="1:4" ht="409.6" customHeight="1" x14ac:dyDescent="0.3">
      <c r="A46" s="98" t="s">
        <v>44</v>
      </c>
      <c r="B46" s="101"/>
      <c r="C46" s="44" t="s">
        <v>106</v>
      </c>
      <c r="D46" s="138"/>
    </row>
    <row r="47" spans="1:4" ht="110.25" customHeight="1" thickBot="1" x14ac:dyDescent="0.35">
      <c r="A47" s="99"/>
      <c r="B47" s="102"/>
      <c r="C47" s="45"/>
      <c r="D47" s="112"/>
    </row>
    <row r="48" spans="1:4" ht="42.75" customHeight="1" thickBot="1" x14ac:dyDescent="0.35">
      <c r="A48" s="27" t="s">
        <v>45</v>
      </c>
      <c r="B48" s="107" t="s">
        <v>48</v>
      </c>
      <c r="C48" s="43" t="s">
        <v>105</v>
      </c>
      <c r="D48" s="41"/>
    </row>
    <row r="49" spans="1:4" ht="409.6" customHeight="1" x14ac:dyDescent="0.3">
      <c r="A49" s="98" t="s">
        <v>46</v>
      </c>
      <c r="B49" s="108"/>
      <c r="C49" s="104" t="s">
        <v>106</v>
      </c>
      <c r="D49" s="110"/>
    </row>
    <row r="50" spans="1:4" ht="213" customHeight="1" thickBot="1" x14ac:dyDescent="0.35">
      <c r="A50" s="103"/>
      <c r="B50" s="108"/>
      <c r="C50" s="105"/>
      <c r="D50" s="111"/>
    </row>
    <row r="51" spans="1:4" ht="56.25" hidden="1" customHeight="1" thickBot="1" x14ac:dyDescent="0.35">
      <c r="A51" s="99"/>
      <c r="B51" s="109"/>
      <c r="C51" s="106"/>
      <c r="D51" s="112"/>
    </row>
    <row r="52" spans="1:4" ht="249.75" customHeight="1" x14ac:dyDescent="0.3">
      <c r="A52" s="92" t="s">
        <v>47</v>
      </c>
      <c r="B52" s="93"/>
      <c r="C52" s="104" t="s">
        <v>264</v>
      </c>
      <c r="D52" s="120"/>
    </row>
    <row r="53" spans="1:4" ht="149.25" customHeight="1" thickBot="1" x14ac:dyDescent="0.35">
      <c r="A53" s="96"/>
      <c r="B53" s="97"/>
      <c r="C53" s="106"/>
      <c r="D53" s="122"/>
    </row>
    <row r="54" spans="1:4" ht="15" thickBot="1" x14ac:dyDescent="0.35">
      <c r="A54" s="147" t="s">
        <v>51</v>
      </c>
      <c r="B54" s="148"/>
      <c r="C54" s="46" t="s">
        <v>50</v>
      </c>
      <c r="D54" s="47"/>
    </row>
    <row r="55" spans="1:4" ht="15" thickBot="1" x14ac:dyDescent="0.35">
      <c r="A55" s="149"/>
      <c r="B55" s="150"/>
      <c r="C55" s="48" t="s">
        <v>52</v>
      </c>
      <c r="D55" s="49" t="s">
        <v>53</v>
      </c>
    </row>
    <row r="56" spans="1:4" ht="240" customHeight="1" x14ac:dyDescent="0.3">
      <c r="A56" s="131" t="s">
        <v>54</v>
      </c>
      <c r="B56" s="132"/>
      <c r="C56" s="44" t="s">
        <v>297</v>
      </c>
      <c r="D56" s="110"/>
    </row>
    <row r="57" spans="1:4" ht="33.75" customHeight="1" thickBot="1" x14ac:dyDescent="0.35">
      <c r="A57" s="113"/>
      <c r="B57" s="114"/>
      <c r="C57" s="50" t="s">
        <v>201</v>
      </c>
      <c r="D57" s="111"/>
    </row>
    <row r="58" spans="1:4" ht="147.75" customHeight="1" thickBot="1" x14ac:dyDescent="0.35">
      <c r="A58" s="115"/>
      <c r="B58" s="116"/>
      <c r="C58" s="51"/>
      <c r="D58" s="112"/>
    </row>
    <row r="59" spans="1:4" ht="283.5" customHeight="1" x14ac:dyDescent="0.3">
      <c r="A59" s="131" t="s">
        <v>55</v>
      </c>
      <c r="B59" s="132"/>
      <c r="C59" s="118" t="s">
        <v>210</v>
      </c>
      <c r="D59" s="110"/>
    </row>
    <row r="60" spans="1:4" ht="150" customHeight="1" thickBot="1" x14ac:dyDescent="0.35">
      <c r="A60" s="115"/>
      <c r="B60" s="116"/>
      <c r="C60" s="119"/>
      <c r="D60" s="112"/>
    </row>
    <row r="61" spans="1:4" ht="198" customHeight="1" x14ac:dyDescent="0.3">
      <c r="A61" s="131" t="s">
        <v>56</v>
      </c>
      <c r="B61" s="132"/>
      <c r="C61" s="104" t="s">
        <v>211</v>
      </c>
      <c r="D61" s="110"/>
    </row>
    <row r="62" spans="1:4" ht="196.5" customHeight="1" thickBot="1" x14ac:dyDescent="0.35">
      <c r="A62" s="115"/>
      <c r="B62" s="116"/>
      <c r="C62" s="106"/>
      <c r="D62" s="112"/>
    </row>
    <row r="63" spans="1:4" ht="143.25" customHeight="1" x14ac:dyDescent="0.3">
      <c r="A63" s="131" t="s">
        <v>57</v>
      </c>
      <c r="B63" s="132"/>
      <c r="C63" s="44" t="s">
        <v>262</v>
      </c>
      <c r="D63" s="110"/>
    </row>
    <row r="64" spans="1:4" ht="27.75" customHeight="1" thickBot="1" x14ac:dyDescent="0.35">
      <c r="A64" s="113"/>
      <c r="B64" s="114"/>
      <c r="C64" s="50" t="s">
        <v>201</v>
      </c>
      <c r="D64" s="111"/>
    </row>
    <row r="65" spans="1:4" ht="141.75" customHeight="1" thickBot="1" x14ac:dyDescent="0.35">
      <c r="A65" s="115"/>
      <c r="B65" s="116"/>
      <c r="C65" s="52"/>
      <c r="D65" s="112"/>
    </row>
    <row r="66" spans="1:4" ht="195.75" customHeight="1" x14ac:dyDescent="0.3">
      <c r="A66" s="131" t="s">
        <v>58</v>
      </c>
      <c r="B66" s="132"/>
      <c r="C66" s="44" t="s">
        <v>298</v>
      </c>
      <c r="D66" s="110"/>
    </row>
    <row r="67" spans="1:4" ht="27.75" customHeight="1" thickBot="1" x14ac:dyDescent="0.35">
      <c r="A67" s="113"/>
      <c r="B67" s="114"/>
      <c r="C67" s="50" t="s">
        <v>201</v>
      </c>
      <c r="D67" s="111"/>
    </row>
    <row r="68" spans="1:4" ht="201" customHeight="1" thickBot="1" x14ac:dyDescent="0.35">
      <c r="A68" s="115"/>
      <c r="B68" s="116"/>
      <c r="C68" s="51"/>
      <c r="D68" s="112"/>
    </row>
    <row r="69" spans="1:4" ht="409.5" customHeight="1" x14ac:dyDescent="0.3">
      <c r="A69" s="131" t="s">
        <v>59</v>
      </c>
      <c r="B69" s="132"/>
      <c r="C69" s="44" t="s">
        <v>261</v>
      </c>
      <c r="D69" s="110"/>
    </row>
    <row r="70" spans="1:4" ht="24.75" customHeight="1" thickBot="1" x14ac:dyDescent="0.35">
      <c r="A70" s="113"/>
      <c r="B70" s="114"/>
      <c r="C70" s="50" t="s">
        <v>201</v>
      </c>
      <c r="D70" s="111"/>
    </row>
    <row r="71" spans="1:4" ht="199.5" customHeight="1" x14ac:dyDescent="0.3">
      <c r="A71" s="113"/>
      <c r="B71" s="114"/>
      <c r="C71" s="53" t="s">
        <v>296</v>
      </c>
      <c r="D71" s="110"/>
    </row>
    <row r="72" spans="1:4" s="24" customFormat="1" ht="24.75" customHeight="1" thickBot="1" x14ac:dyDescent="0.35">
      <c r="A72" s="113"/>
      <c r="B72" s="114"/>
      <c r="C72" s="50" t="s">
        <v>201</v>
      </c>
      <c r="D72" s="111"/>
    </row>
    <row r="73" spans="1:4" ht="168.75" customHeight="1" thickBot="1" x14ac:dyDescent="0.35">
      <c r="A73" s="115"/>
      <c r="B73" s="116"/>
      <c r="C73" s="50"/>
      <c r="D73" s="112"/>
    </row>
    <row r="74" spans="1:4" ht="95.25" customHeight="1" x14ac:dyDescent="0.3">
      <c r="A74" s="131" t="s">
        <v>60</v>
      </c>
      <c r="B74" s="132"/>
      <c r="C74" s="54" t="s">
        <v>263</v>
      </c>
      <c r="D74" s="110"/>
    </row>
    <row r="75" spans="1:4" ht="27.75" customHeight="1" thickBot="1" x14ac:dyDescent="0.35">
      <c r="A75" s="113"/>
      <c r="B75" s="114"/>
      <c r="C75" s="50" t="s">
        <v>201</v>
      </c>
      <c r="D75" s="111"/>
    </row>
    <row r="76" spans="1:4" ht="267" customHeight="1" thickBot="1" x14ac:dyDescent="0.35">
      <c r="A76" s="115"/>
      <c r="B76" s="116"/>
      <c r="C76" s="50"/>
      <c r="D76" s="112"/>
    </row>
    <row r="77" spans="1:4" ht="111" customHeight="1" x14ac:dyDescent="0.3">
      <c r="A77" s="131" t="s">
        <v>61</v>
      </c>
      <c r="B77" s="132"/>
      <c r="C77" s="44" t="s">
        <v>258</v>
      </c>
      <c r="D77" s="120"/>
    </row>
    <row r="78" spans="1:4" ht="24.75" customHeight="1" thickBot="1" x14ac:dyDescent="0.35">
      <c r="A78" s="113"/>
      <c r="B78" s="114"/>
      <c r="C78" s="50" t="s">
        <v>201</v>
      </c>
      <c r="D78" s="121"/>
    </row>
    <row r="79" spans="1:4" ht="157.5" customHeight="1" x14ac:dyDescent="0.3">
      <c r="A79" s="113"/>
      <c r="B79" s="114"/>
      <c r="C79" s="123"/>
      <c r="D79" s="121"/>
    </row>
    <row r="80" spans="1:4" ht="102" customHeight="1" thickBot="1" x14ac:dyDescent="0.35">
      <c r="A80" s="115"/>
      <c r="B80" s="116"/>
      <c r="C80" s="124"/>
      <c r="D80" s="122"/>
    </row>
    <row r="81" spans="1:4" ht="15" thickBot="1" x14ac:dyDescent="0.35">
      <c r="A81" s="125" t="s">
        <v>62</v>
      </c>
      <c r="B81" s="126"/>
      <c r="C81" s="38" t="s">
        <v>63</v>
      </c>
      <c r="D81" s="39"/>
    </row>
    <row r="82" spans="1:4" ht="401.25" customHeight="1" thickBot="1" x14ac:dyDescent="0.35">
      <c r="A82" s="127" t="s">
        <v>64</v>
      </c>
      <c r="B82" s="128"/>
      <c r="C82" s="43" t="s">
        <v>99</v>
      </c>
      <c r="D82" s="37"/>
    </row>
    <row r="83" spans="1:4" ht="15.75" customHeight="1" thickBot="1" x14ac:dyDescent="0.35">
      <c r="A83" s="134" t="s">
        <v>212</v>
      </c>
      <c r="B83" s="135"/>
      <c r="C83" s="135"/>
      <c r="D83" s="136"/>
    </row>
    <row r="84" spans="1:4" ht="17.100000000000001" customHeight="1" x14ac:dyDescent="0.3">
      <c r="A84" s="133" t="s">
        <v>270</v>
      </c>
      <c r="B84" s="133"/>
      <c r="C84" s="133"/>
      <c r="D84" s="133"/>
    </row>
    <row r="85" spans="1:4" ht="17.100000000000001" customHeight="1" x14ac:dyDescent="0.3">
      <c r="A85" s="129" t="s">
        <v>271</v>
      </c>
      <c r="B85" s="129"/>
      <c r="C85" s="129"/>
      <c r="D85" s="129"/>
    </row>
    <row r="86" spans="1:4" ht="18" customHeight="1" x14ac:dyDescent="0.3">
      <c r="A86" s="130" t="s">
        <v>213</v>
      </c>
      <c r="B86" s="130"/>
      <c r="C86" s="130"/>
      <c r="D86" s="130"/>
    </row>
    <row r="87" spans="1:4" ht="77.25" customHeight="1" x14ac:dyDescent="0.3">
      <c r="A87" s="129" t="s">
        <v>301</v>
      </c>
      <c r="B87" s="129"/>
      <c r="C87" s="129"/>
      <c r="D87" s="129"/>
    </row>
    <row r="88" spans="1:4" ht="20.25" customHeight="1" x14ac:dyDescent="0.3">
      <c r="A88" s="129" t="s">
        <v>302</v>
      </c>
      <c r="B88" s="129"/>
      <c r="C88" s="129"/>
      <c r="D88" s="129"/>
    </row>
    <row r="89" spans="1:4" ht="32.25" customHeight="1" x14ac:dyDescent="0.3">
      <c r="A89" s="129" t="s">
        <v>303</v>
      </c>
      <c r="B89" s="129"/>
      <c r="C89" s="129"/>
      <c r="D89" s="129"/>
    </row>
    <row r="90" spans="1:4" ht="33" customHeight="1" x14ac:dyDescent="0.3">
      <c r="A90" s="129" t="s">
        <v>214</v>
      </c>
      <c r="B90" s="129"/>
      <c r="C90" s="129"/>
      <c r="D90" s="129"/>
    </row>
    <row r="91" spans="1:4" ht="17.25" customHeight="1" x14ac:dyDescent="0.3">
      <c r="A91" s="130" t="s">
        <v>215</v>
      </c>
      <c r="B91" s="130"/>
      <c r="C91" s="130"/>
      <c r="D91" s="130"/>
    </row>
    <row r="92" spans="1:4" ht="17.100000000000001" customHeight="1" x14ac:dyDescent="0.3">
      <c r="A92" s="129" t="s">
        <v>277</v>
      </c>
      <c r="B92" s="129"/>
      <c r="C92" s="129"/>
      <c r="D92" s="129"/>
    </row>
    <row r="93" spans="1:4" ht="17.100000000000001" customHeight="1" x14ac:dyDescent="0.3">
      <c r="A93" s="129" t="s">
        <v>272</v>
      </c>
      <c r="B93" s="129"/>
      <c r="C93" s="129"/>
      <c r="D93" s="129"/>
    </row>
    <row r="94" spans="1:4" ht="17.100000000000001" customHeight="1" x14ac:dyDescent="0.3">
      <c r="A94" s="129" t="s">
        <v>273</v>
      </c>
      <c r="B94" s="129"/>
      <c r="C94" s="129"/>
      <c r="D94" s="129"/>
    </row>
    <row r="95" spans="1:4" ht="17.100000000000001" customHeight="1" x14ac:dyDescent="0.3">
      <c r="A95" s="129" t="s">
        <v>274</v>
      </c>
      <c r="B95" s="129"/>
      <c r="C95" s="129"/>
      <c r="D95" s="129"/>
    </row>
    <row r="96" spans="1:4" ht="17.100000000000001" customHeight="1" x14ac:dyDescent="0.3">
      <c r="A96" s="129" t="s">
        <v>275</v>
      </c>
      <c r="B96" s="129"/>
      <c r="C96" s="129"/>
      <c r="D96" s="129"/>
    </row>
    <row r="97" spans="1:4" ht="17.100000000000001" customHeight="1" x14ac:dyDescent="0.3">
      <c r="A97" s="129" t="s">
        <v>276</v>
      </c>
      <c r="B97" s="129"/>
      <c r="C97" s="129"/>
      <c r="D97" s="129"/>
    </row>
    <row r="98" spans="1:4" ht="35.25" customHeight="1" x14ac:dyDescent="0.3">
      <c r="A98" s="129" t="s">
        <v>216</v>
      </c>
      <c r="B98" s="129"/>
      <c r="C98" s="129"/>
      <c r="D98" s="129"/>
    </row>
    <row r="99" spans="1:4" ht="31.5" customHeight="1" x14ac:dyDescent="0.3">
      <c r="A99" s="129" t="s">
        <v>217</v>
      </c>
      <c r="B99" s="129"/>
      <c r="C99" s="129"/>
      <c r="D99" s="129"/>
    </row>
    <row r="100" spans="1:4" ht="17.100000000000001" customHeight="1" x14ac:dyDescent="0.3">
      <c r="A100" s="129" t="s">
        <v>285</v>
      </c>
      <c r="B100" s="130"/>
      <c r="C100" s="130"/>
      <c r="D100" s="130"/>
    </row>
    <row r="101" spans="1:4" ht="17.100000000000001" customHeight="1" x14ac:dyDescent="0.3">
      <c r="A101" s="129" t="s">
        <v>278</v>
      </c>
      <c r="B101" s="129"/>
      <c r="C101" s="129"/>
      <c r="D101" s="129"/>
    </row>
    <row r="102" spans="1:4" ht="17.100000000000001" customHeight="1" x14ac:dyDescent="0.3">
      <c r="A102" s="129" t="s">
        <v>279</v>
      </c>
      <c r="B102" s="129"/>
      <c r="C102" s="129"/>
      <c r="D102" s="129"/>
    </row>
    <row r="103" spans="1:4" ht="17.100000000000001" customHeight="1" x14ac:dyDescent="0.3">
      <c r="A103" s="129" t="s">
        <v>280</v>
      </c>
      <c r="B103" s="129"/>
      <c r="C103" s="129"/>
      <c r="D103" s="129"/>
    </row>
    <row r="104" spans="1:4" ht="17.100000000000001" customHeight="1" x14ac:dyDescent="0.3">
      <c r="A104" s="129" t="s">
        <v>281</v>
      </c>
      <c r="B104" s="129"/>
      <c r="C104" s="129"/>
      <c r="D104" s="129"/>
    </row>
    <row r="105" spans="1:4" ht="17.100000000000001" customHeight="1" x14ac:dyDescent="0.3">
      <c r="A105" s="129" t="s">
        <v>282</v>
      </c>
      <c r="B105" s="129"/>
      <c r="C105" s="129"/>
      <c r="D105" s="129"/>
    </row>
    <row r="106" spans="1:4" ht="17.100000000000001" customHeight="1" x14ac:dyDescent="0.3">
      <c r="A106" s="129" t="s">
        <v>283</v>
      </c>
      <c r="B106" s="129"/>
      <c r="C106" s="129"/>
      <c r="D106" s="129"/>
    </row>
    <row r="107" spans="1:4" ht="17.100000000000001" customHeight="1" x14ac:dyDescent="0.3">
      <c r="A107" s="129" t="s">
        <v>284</v>
      </c>
      <c r="B107" s="129"/>
      <c r="C107" s="129"/>
      <c r="D107" s="129"/>
    </row>
    <row r="108" spans="1:4" ht="30" customHeight="1" x14ac:dyDescent="0.3">
      <c r="A108" s="129" t="s">
        <v>218</v>
      </c>
      <c r="B108" s="129"/>
      <c r="C108" s="129"/>
      <c r="D108" s="129"/>
    </row>
    <row r="109" spans="1:4" ht="32.25" customHeight="1" x14ac:dyDescent="0.3">
      <c r="A109" s="129" t="s">
        <v>219</v>
      </c>
      <c r="B109" s="129"/>
      <c r="C109" s="129"/>
      <c r="D109" s="129"/>
    </row>
    <row r="110" spans="1:4" ht="31.5" customHeight="1" x14ac:dyDescent="0.3">
      <c r="A110" s="129" t="s">
        <v>220</v>
      </c>
      <c r="B110" s="129"/>
      <c r="C110" s="129"/>
      <c r="D110" s="129"/>
    </row>
    <row r="111" spans="1:4" ht="35.25" customHeight="1" x14ac:dyDescent="0.3">
      <c r="A111" s="129" t="s">
        <v>221</v>
      </c>
      <c r="B111" s="129"/>
      <c r="C111" s="129"/>
      <c r="D111" s="129"/>
    </row>
    <row r="112" spans="1:4" ht="45.75" customHeight="1" x14ac:dyDescent="0.3">
      <c r="A112" s="129" t="s">
        <v>222</v>
      </c>
      <c r="B112" s="129"/>
      <c r="C112" s="129"/>
      <c r="D112" s="129"/>
    </row>
    <row r="113" spans="1:4" ht="17.100000000000001" customHeight="1" x14ac:dyDescent="0.3">
      <c r="A113" s="129" t="s">
        <v>288</v>
      </c>
      <c r="B113" s="129"/>
      <c r="C113" s="129"/>
      <c r="D113" s="129"/>
    </row>
    <row r="114" spans="1:4" ht="17.100000000000001" customHeight="1" x14ac:dyDescent="0.3">
      <c r="A114" s="129" t="s">
        <v>286</v>
      </c>
      <c r="B114" s="129"/>
      <c r="C114" s="129"/>
      <c r="D114" s="129"/>
    </row>
    <row r="115" spans="1:4" ht="17.100000000000001" customHeight="1" x14ac:dyDescent="0.3">
      <c r="A115" s="129" t="s">
        <v>287</v>
      </c>
      <c r="B115" s="129"/>
      <c r="C115" s="129"/>
      <c r="D115" s="129"/>
    </row>
    <row r="116" spans="1:4" ht="49.5" customHeight="1" x14ac:dyDescent="0.3">
      <c r="A116" s="129" t="s">
        <v>223</v>
      </c>
      <c r="B116" s="129"/>
      <c r="C116" s="129"/>
      <c r="D116" s="129"/>
    </row>
    <row r="117" spans="1:4" ht="47.25" customHeight="1" x14ac:dyDescent="0.3">
      <c r="A117" s="129" t="s">
        <v>224</v>
      </c>
      <c r="B117" s="129"/>
      <c r="C117" s="129"/>
      <c r="D117" s="129"/>
    </row>
    <row r="118" spans="1:4" ht="31.5" customHeight="1" x14ac:dyDescent="0.3">
      <c r="A118" s="129" t="s">
        <v>225</v>
      </c>
      <c r="B118" s="129"/>
      <c r="C118" s="129"/>
      <c r="D118" s="129"/>
    </row>
    <row r="119" spans="1:4" ht="31.5" customHeight="1" x14ac:dyDescent="0.3">
      <c r="A119" s="129" t="s">
        <v>259</v>
      </c>
      <c r="B119" s="130"/>
      <c r="C119" s="130"/>
      <c r="D119" s="130"/>
    </row>
    <row r="120" spans="1:4" ht="164.25" customHeight="1" x14ac:dyDescent="0.3">
      <c r="A120" s="129" t="s">
        <v>260</v>
      </c>
      <c r="B120" s="129"/>
      <c r="C120" s="129"/>
      <c r="D120" s="129"/>
    </row>
    <row r="121" spans="1:4" ht="17.100000000000001" customHeight="1" x14ac:dyDescent="0.3">
      <c r="A121" s="129" t="s">
        <v>294</v>
      </c>
      <c r="B121" s="129"/>
      <c r="C121" s="129"/>
      <c r="D121" s="129"/>
    </row>
    <row r="122" spans="1:4" ht="17.100000000000001" customHeight="1" x14ac:dyDescent="0.3">
      <c r="A122" s="129" t="s">
        <v>289</v>
      </c>
      <c r="B122" s="129"/>
      <c r="C122" s="129"/>
      <c r="D122" s="129"/>
    </row>
    <row r="123" spans="1:4" ht="17.100000000000001" customHeight="1" x14ac:dyDescent="0.3">
      <c r="A123" s="129" t="s">
        <v>290</v>
      </c>
      <c r="B123" s="129"/>
      <c r="C123" s="129"/>
      <c r="D123" s="129"/>
    </row>
    <row r="124" spans="1:4" ht="17.100000000000001" customHeight="1" x14ac:dyDescent="0.3">
      <c r="A124" s="129" t="s">
        <v>291</v>
      </c>
      <c r="B124" s="129"/>
      <c r="C124" s="129"/>
      <c r="D124" s="129"/>
    </row>
    <row r="125" spans="1:4" ht="17.100000000000001" customHeight="1" x14ac:dyDescent="0.3">
      <c r="A125" s="129" t="s">
        <v>292</v>
      </c>
      <c r="B125" s="129"/>
      <c r="C125" s="129"/>
      <c r="D125" s="129"/>
    </row>
    <row r="126" spans="1:4" ht="17.100000000000001" customHeight="1" x14ac:dyDescent="0.3">
      <c r="A126" s="129" t="s">
        <v>293</v>
      </c>
      <c r="B126" s="129"/>
      <c r="C126" s="129"/>
      <c r="D126" s="129"/>
    </row>
    <row r="127" spans="1:4" ht="16.5" customHeight="1" x14ac:dyDescent="0.3">
      <c r="A127" s="129" t="s">
        <v>265</v>
      </c>
      <c r="B127" s="129"/>
      <c r="C127" s="129"/>
      <c r="D127" s="129"/>
    </row>
    <row r="128" spans="1:4" ht="17.25" customHeight="1" x14ac:dyDescent="0.3">
      <c r="A128" s="129" t="s">
        <v>266</v>
      </c>
      <c r="B128" s="129"/>
      <c r="C128" s="129"/>
      <c r="D128" s="129"/>
    </row>
    <row r="129" spans="1:4" ht="15.75" customHeight="1" x14ac:dyDescent="0.3">
      <c r="A129" s="129" t="s">
        <v>226</v>
      </c>
      <c r="B129" s="129"/>
      <c r="C129" s="129"/>
      <c r="D129" s="129"/>
    </row>
    <row r="130" spans="1:4" ht="32.25" customHeight="1" x14ac:dyDescent="0.3">
      <c r="A130" s="129" t="s">
        <v>227</v>
      </c>
      <c r="B130" s="129"/>
      <c r="C130" s="129"/>
      <c r="D130" s="129"/>
    </row>
    <row r="131" spans="1:4" ht="17.25" customHeight="1" x14ac:dyDescent="0.3">
      <c r="A131" s="129" t="s">
        <v>269</v>
      </c>
      <c r="B131" s="129"/>
      <c r="C131" s="129"/>
      <c r="D131" s="129"/>
    </row>
    <row r="132" spans="1:4" ht="17.25" customHeight="1" x14ac:dyDescent="0.3">
      <c r="A132" s="129" t="s">
        <v>267</v>
      </c>
      <c r="B132" s="129"/>
      <c r="C132" s="129"/>
      <c r="D132" s="129"/>
    </row>
    <row r="133" spans="1:4" ht="17.25" customHeight="1" x14ac:dyDescent="0.3">
      <c r="A133" s="129" t="s">
        <v>268</v>
      </c>
      <c r="B133" s="129"/>
      <c r="C133" s="129"/>
      <c r="D133" s="129"/>
    </row>
    <row r="134" spans="1:4" ht="53.25" customHeight="1" x14ac:dyDescent="0.3">
      <c r="A134" s="129" t="s">
        <v>228</v>
      </c>
      <c r="B134" s="129"/>
      <c r="C134" s="129"/>
      <c r="D134" s="129"/>
    </row>
    <row r="135" spans="1:4" ht="210" customHeight="1" x14ac:dyDescent="0.3">
      <c r="A135" s="151" t="s">
        <v>304</v>
      </c>
      <c r="B135" s="152"/>
      <c r="C135" s="152"/>
      <c r="D135" s="152"/>
    </row>
    <row r="136" spans="1:4" ht="210" customHeight="1" x14ac:dyDescent="0.3">
      <c r="A136" s="20"/>
      <c r="B136" s="21"/>
      <c r="C136" s="117"/>
      <c r="D136" s="117"/>
    </row>
    <row r="137" spans="1:4" ht="131.25" customHeight="1" x14ac:dyDescent="0.3">
      <c r="A137" s="13"/>
      <c r="B137" s="13"/>
      <c r="C137" s="13"/>
      <c r="D137" s="16"/>
    </row>
    <row r="138" spans="1:4" x14ac:dyDescent="0.3">
      <c r="A138" s="16"/>
      <c r="B138" s="16"/>
      <c r="C138" s="13"/>
      <c r="D138" s="16"/>
    </row>
    <row r="139" spans="1:4" x14ac:dyDescent="0.3">
      <c r="A139" s="16"/>
      <c r="B139" s="16"/>
      <c r="C139" s="13"/>
      <c r="D139" s="16"/>
    </row>
    <row r="140" spans="1:4" x14ac:dyDescent="0.3">
      <c r="A140" s="16"/>
      <c r="B140" s="16"/>
      <c r="C140" s="13"/>
      <c r="D140" s="16"/>
    </row>
    <row r="141" spans="1:4" x14ac:dyDescent="0.3">
      <c r="A141" s="16"/>
      <c r="B141" s="16"/>
      <c r="C141" s="13"/>
      <c r="D141" s="16"/>
    </row>
    <row r="142" spans="1:4" x14ac:dyDescent="0.3">
      <c r="A142" s="16"/>
      <c r="B142" s="16"/>
      <c r="C142" s="13"/>
      <c r="D142" s="16"/>
    </row>
    <row r="143" spans="1:4" x14ac:dyDescent="0.3">
      <c r="A143" s="16"/>
      <c r="B143" s="16"/>
      <c r="C143" s="13"/>
      <c r="D143" s="16"/>
    </row>
    <row r="144" spans="1:4" x14ac:dyDescent="0.3">
      <c r="A144" s="16"/>
      <c r="B144" s="16"/>
      <c r="C144" s="13"/>
      <c r="D144" s="16"/>
    </row>
    <row r="145" spans="1:4" x14ac:dyDescent="0.3">
      <c r="A145" s="16"/>
      <c r="B145" s="16"/>
      <c r="C145" s="13"/>
      <c r="D145" s="16"/>
    </row>
    <row r="146" spans="1:4" x14ac:dyDescent="0.3">
      <c r="A146" s="16"/>
      <c r="B146" s="16"/>
      <c r="C146" s="13"/>
      <c r="D146" s="16"/>
    </row>
    <row r="147" spans="1:4" x14ac:dyDescent="0.3">
      <c r="A147" s="16"/>
      <c r="B147" s="16"/>
      <c r="C147" s="13"/>
      <c r="D147" s="16"/>
    </row>
    <row r="148" spans="1:4" x14ac:dyDescent="0.3">
      <c r="A148" s="16"/>
      <c r="B148" s="16"/>
      <c r="C148" s="13"/>
      <c r="D148" s="16"/>
    </row>
    <row r="149" spans="1:4" x14ac:dyDescent="0.3">
      <c r="A149" s="16"/>
      <c r="B149" s="16"/>
      <c r="C149" s="13"/>
      <c r="D149" s="16"/>
    </row>
    <row r="150" spans="1:4" x14ac:dyDescent="0.3">
      <c r="A150" s="16"/>
      <c r="B150" s="16"/>
      <c r="C150" s="13"/>
      <c r="D150" s="16"/>
    </row>
    <row r="151" spans="1:4" x14ac:dyDescent="0.3">
      <c r="A151" s="16"/>
      <c r="B151" s="16"/>
      <c r="C151" s="13"/>
      <c r="D151" s="16"/>
    </row>
    <row r="152" spans="1:4" x14ac:dyDescent="0.3">
      <c r="A152" s="16"/>
      <c r="B152" s="16"/>
      <c r="C152" s="13"/>
      <c r="D152" s="16"/>
    </row>
    <row r="153" spans="1:4" x14ac:dyDescent="0.3">
      <c r="A153" s="16"/>
      <c r="B153" s="16"/>
      <c r="C153" s="13"/>
      <c r="D153" s="16"/>
    </row>
    <row r="154" spans="1:4" x14ac:dyDescent="0.3">
      <c r="A154" s="16"/>
      <c r="B154" s="16"/>
      <c r="C154" s="13"/>
      <c r="D154" s="16"/>
    </row>
    <row r="155" spans="1:4" x14ac:dyDescent="0.3">
      <c r="A155" s="16"/>
      <c r="B155" s="16"/>
      <c r="C155" s="13"/>
      <c r="D155" s="16"/>
    </row>
    <row r="156" spans="1:4" x14ac:dyDescent="0.3">
      <c r="A156" s="16"/>
      <c r="B156" s="16"/>
      <c r="C156" s="13"/>
      <c r="D156" s="16"/>
    </row>
    <row r="157" spans="1:4" x14ac:dyDescent="0.3">
      <c r="A157" s="16"/>
      <c r="B157" s="16"/>
      <c r="C157" s="13"/>
      <c r="D157" s="16"/>
    </row>
    <row r="158" spans="1:4" x14ac:dyDescent="0.3">
      <c r="A158" s="16"/>
      <c r="B158" s="16"/>
      <c r="C158" s="13"/>
      <c r="D158" s="16"/>
    </row>
  </sheetData>
  <sheetProtection algorithmName="SHA-512" hashValue="hwHTaXUupuoWpSOG14m0eFfOPDwjUC56ICIL4odaMLjiyW80UvgrYiSzf3PIHLKp8WGd5NJ851m5QddxKz54Sw==" saltValue="Y2M9KC0HmkVpNtHtUp/wEA==" spinCount="100000" sheet="1" objects="1" scenarios="1"/>
  <mergeCells count="135">
    <mergeCell ref="A85:D85"/>
    <mergeCell ref="A93:D93"/>
    <mergeCell ref="A94:D94"/>
    <mergeCell ref="A129:D129"/>
    <mergeCell ref="A130:D130"/>
    <mergeCell ref="A131:D131"/>
    <mergeCell ref="A134:D134"/>
    <mergeCell ref="A135:D135"/>
    <mergeCell ref="A128:D128"/>
    <mergeCell ref="A132:D132"/>
    <mergeCell ref="A133:D133"/>
    <mergeCell ref="A127:D127"/>
    <mergeCell ref="A122:D122"/>
    <mergeCell ref="A123:D123"/>
    <mergeCell ref="A124:D124"/>
    <mergeCell ref="A125:D125"/>
    <mergeCell ref="A126:D126"/>
    <mergeCell ref="A107:D107"/>
    <mergeCell ref="A108:D108"/>
    <mergeCell ref="A109:D109"/>
    <mergeCell ref="A110:D110"/>
    <mergeCell ref="A111:D111"/>
    <mergeCell ref="A121:D121"/>
    <mergeCell ref="A120:D120"/>
    <mergeCell ref="A33:B33"/>
    <mergeCell ref="A32:B32"/>
    <mergeCell ref="A31:B31"/>
    <mergeCell ref="A86:D86"/>
    <mergeCell ref="A87:D87"/>
    <mergeCell ref="A88:D88"/>
    <mergeCell ref="A24:B24"/>
    <mergeCell ref="D63:D65"/>
    <mergeCell ref="A61:B62"/>
    <mergeCell ref="A63:B65"/>
    <mergeCell ref="A66:B68"/>
    <mergeCell ref="A40:B41"/>
    <mergeCell ref="A56:B58"/>
    <mergeCell ref="A59:B60"/>
    <mergeCell ref="A52:B53"/>
    <mergeCell ref="A42:B44"/>
    <mergeCell ref="A54:B55"/>
    <mergeCell ref="C40:C41"/>
    <mergeCell ref="D40:D41"/>
    <mergeCell ref="A37:B37"/>
    <mergeCell ref="D42:D44"/>
    <mergeCell ref="C42:C44"/>
    <mergeCell ref="A74:B76"/>
    <mergeCell ref="D74:D76"/>
    <mergeCell ref="A23:B23"/>
    <mergeCell ref="A22:B22"/>
    <mergeCell ref="A21:B21"/>
    <mergeCell ref="A20:B20"/>
    <mergeCell ref="A19:B19"/>
    <mergeCell ref="A30:B30"/>
    <mergeCell ref="A29:B29"/>
    <mergeCell ref="A28:B28"/>
    <mergeCell ref="A26:B26"/>
    <mergeCell ref="A25:B25"/>
    <mergeCell ref="A27:B27"/>
    <mergeCell ref="A1:B1"/>
    <mergeCell ref="A8:B8"/>
    <mergeCell ref="A7:B7"/>
    <mergeCell ref="A5:B5"/>
    <mergeCell ref="A4:B4"/>
    <mergeCell ref="A18:B18"/>
    <mergeCell ref="A17:B17"/>
    <mergeCell ref="A3:B3"/>
    <mergeCell ref="A2:B2"/>
    <mergeCell ref="A14:B14"/>
    <mergeCell ref="A13:B13"/>
    <mergeCell ref="A12:B12"/>
    <mergeCell ref="A11:B11"/>
    <mergeCell ref="A6:B6"/>
    <mergeCell ref="A10:B10"/>
    <mergeCell ref="A9:B9"/>
    <mergeCell ref="A16:B16"/>
    <mergeCell ref="A15:B15"/>
    <mergeCell ref="C34:C36"/>
    <mergeCell ref="D34:D36"/>
    <mergeCell ref="C38:C39"/>
    <mergeCell ref="D38:D39"/>
    <mergeCell ref="C37:D37"/>
    <mergeCell ref="D56:D58"/>
    <mergeCell ref="D49:D51"/>
    <mergeCell ref="C52:C53"/>
    <mergeCell ref="D52:D53"/>
    <mergeCell ref="D46:D47"/>
    <mergeCell ref="D66:D68"/>
    <mergeCell ref="A69:B70"/>
    <mergeCell ref="D69:D70"/>
    <mergeCell ref="A38:B39"/>
    <mergeCell ref="A114:D114"/>
    <mergeCell ref="A115:D115"/>
    <mergeCell ref="A77:B80"/>
    <mergeCell ref="A100:D100"/>
    <mergeCell ref="A84:D84"/>
    <mergeCell ref="A101:D101"/>
    <mergeCell ref="A102:D102"/>
    <mergeCell ref="A103:D103"/>
    <mergeCell ref="A104:D104"/>
    <mergeCell ref="A105:D105"/>
    <mergeCell ref="A106:D106"/>
    <mergeCell ref="A98:D98"/>
    <mergeCell ref="A99:D99"/>
    <mergeCell ref="A83:D83"/>
    <mergeCell ref="A95:D95"/>
    <mergeCell ref="A96:D96"/>
    <mergeCell ref="A97:D97"/>
    <mergeCell ref="A90:D90"/>
    <mergeCell ref="A91:D91"/>
    <mergeCell ref="A92:D92"/>
    <mergeCell ref="A34:B36"/>
    <mergeCell ref="A46:A47"/>
    <mergeCell ref="B45:B47"/>
    <mergeCell ref="A49:A51"/>
    <mergeCell ref="C49:C51"/>
    <mergeCell ref="B48:B51"/>
    <mergeCell ref="D71:D73"/>
    <mergeCell ref="A71:B73"/>
    <mergeCell ref="C136:D136"/>
    <mergeCell ref="D59:D60"/>
    <mergeCell ref="C59:C60"/>
    <mergeCell ref="D61:D62"/>
    <mergeCell ref="C61:C62"/>
    <mergeCell ref="D77:D80"/>
    <mergeCell ref="C79:C80"/>
    <mergeCell ref="A81:B81"/>
    <mergeCell ref="A82:B82"/>
    <mergeCell ref="A89:D89"/>
    <mergeCell ref="A112:D112"/>
    <mergeCell ref="A113:D113"/>
    <mergeCell ref="A116:D116"/>
    <mergeCell ref="A117:D117"/>
    <mergeCell ref="A118:D118"/>
    <mergeCell ref="A119:D119"/>
  </mergeCells>
  <conditionalFormatting sqref="D12">
    <cfRule type="cellIs" dxfId="13" priority="18" stopIfTrue="1" operator="greaterThan">
      <formula>0.5</formula>
    </cfRule>
    <cfRule type="cellIs" dxfId="12" priority="1" operator="greaterThan">
      <formula>0.5</formula>
    </cfRule>
  </conditionalFormatting>
  <conditionalFormatting sqref="D15">
    <cfRule type="cellIs" dxfId="11" priority="17" stopIfTrue="1" operator="greaterThan">
      <formula>0.7</formula>
    </cfRule>
  </conditionalFormatting>
  <conditionalFormatting sqref="D13">
    <cfRule type="cellIs" dxfId="10" priority="16" stopIfTrue="1" operator="greaterThan">
      <formula>0.6</formula>
    </cfRule>
  </conditionalFormatting>
  <conditionalFormatting sqref="D14">
    <cfRule type="cellIs" dxfId="9" priority="15" stopIfTrue="1" operator="greaterThan">
      <formula>0.5</formula>
    </cfRule>
  </conditionalFormatting>
  <conditionalFormatting sqref="C70">
    <cfRule type="cellIs" dxfId="8" priority="14" operator="equal">
      <formula>"TAK"</formula>
    </cfRule>
  </conditionalFormatting>
  <conditionalFormatting sqref="C67:C68">
    <cfRule type="cellIs" dxfId="7" priority="11" operator="equal">
      <formula>"TAK"</formula>
    </cfRule>
  </conditionalFormatting>
  <conditionalFormatting sqref="C64:C65">
    <cfRule type="cellIs" dxfId="6" priority="10" operator="equal">
      <formula>"TAK"</formula>
    </cfRule>
  </conditionalFormatting>
  <conditionalFormatting sqref="C57:C58">
    <cfRule type="cellIs" dxfId="5" priority="9" operator="equal">
      <formula>"TAK"</formula>
    </cfRule>
  </conditionalFormatting>
  <conditionalFormatting sqref="C73">
    <cfRule type="cellIs" dxfId="4" priority="7" operator="equal">
      <formula>"TAK"</formula>
    </cfRule>
  </conditionalFormatting>
  <conditionalFormatting sqref="C76">
    <cfRule type="cellIs" dxfId="3" priority="6" operator="equal">
      <formula>"TAK"</formula>
    </cfRule>
  </conditionalFormatting>
  <conditionalFormatting sqref="C78:C79">
    <cfRule type="cellIs" dxfId="2" priority="5" operator="equal">
      <formula>"TAK"</formula>
    </cfRule>
  </conditionalFormatting>
  <conditionalFormatting sqref="C72">
    <cfRule type="cellIs" dxfId="1" priority="3" operator="equal">
      <formula>"TAK"</formula>
    </cfRule>
  </conditionalFormatting>
  <conditionalFormatting sqref="C75">
    <cfRule type="cellIs" dxfId="0" priority="2" operator="equal">
      <formula>"TAK"</formula>
    </cfRule>
  </conditionalFormatting>
  <dataValidations count="5">
    <dataValidation operator="lessThan" allowBlank="1" showInputMessage="1" showErrorMessage="1" sqref="D12" xr:uid="{00000000-0002-0000-0000-000000000000}"/>
    <dataValidation type="textLength" operator="lessThan" allowBlank="1" showInputMessage="1" showErrorMessage="1" errorTitle="UWAGA" error="Została przekroczona dozwolona ilość 4000 znaków!" sqref="D34" xr:uid="{00000000-0002-0000-0000-000001000000}">
      <formula1>4001</formula1>
    </dataValidation>
    <dataValidation type="textLength" operator="lessThan" allowBlank="1" showInputMessage="1" showErrorMessage="1" errorTitle="UWAGA" error="Została przekroczona dozwolona ilość 2000 znaków!" sqref="D82 D56:D58 D69 D63 D66 D71 D74:D77" xr:uid="{00000000-0002-0000-0000-000002000000}">
      <formula1>2001</formula1>
    </dataValidation>
    <dataValidation type="textLength" operator="lessThan" allowBlank="1" showInputMessage="1" showErrorMessage="1" errorTitle="UWAGA" error="Została przekroczona dozwolona ilość 2000 znaków!" sqref="D46 D38 D42 D49:D50" xr:uid="{00000000-0002-0000-0000-000003000000}">
      <formula1>3001</formula1>
    </dataValidation>
    <dataValidation type="textLength" operator="lessThan" allowBlank="1" showInputMessage="1" showErrorMessage="1" error="Została przekroczona dozwolona ilość 2000 znaków!" sqref="D40 D52:D53" xr:uid="{00000000-0002-0000-0000-000004000000}">
      <formula1>2001</formula1>
    </dataValidation>
  </dataValidations>
  <printOptions horizontalCentered="1"/>
  <pageMargins left="0.39370078740157483" right="0.39370078740157483" top="0.98425196850393704" bottom="0.78740157480314965" header="0.31496062992125984" footer="0"/>
  <pageSetup paperSize="9" orientation="portrait" r:id="rId1"/>
  <headerFooter differentFirst="1">
    <oddHeader>&amp;L&amp;G</oddHeader>
    <oddFooter>&amp;C&amp;G</oddFooter>
    <firstHeader>&amp;L&amp;G&amp;R&amp;K00-005Załącznik nr 1 do Regulaminu. Wzór Wniosku 
o udzielenie Lubuskiego Bonu Wsparcia 
Przedsiębiorców</firstHeader>
    <firstFooter>&amp;C&amp;G</firstFooter>
  </headerFooter>
  <rowBreaks count="15" manualBreakCount="15">
    <brk id="17" max="3" man="1"/>
    <brk id="32" max="3" man="1"/>
    <brk id="36" max="3" man="1"/>
    <brk id="40" max="3" man="1"/>
    <brk id="43" max="3" man="1"/>
    <brk id="47" max="3" man="1"/>
    <brk id="51" max="3" man="1"/>
    <brk id="57" max="3" man="1"/>
    <brk id="60" max="3" man="1"/>
    <brk id="65" max="3" man="1"/>
    <brk id="72" max="3" man="1"/>
    <brk id="78" max="3" man="1"/>
    <brk id="82" max="3" man="1"/>
    <brk id="111" max="3" man="1"/>
    <brk id="137" max="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Arkusz3!$A$1:$A$2</xm:f>
          </x14:formula1>
          <xm:sqref>D6 C57:C58 C75 C67:C68 C70 C78:C79 C72 C64</xm:sqref>
        </x14:dataValidation>
        <x14:dataValidation type="list" allowBlank="1" showInputMessage="1" showErrorMessage="1" xr:uid="{00000000-0002-0000-0000-000006000000}">
          <x14:formula1>
            <xm:f>Arkusz3!$C$1:$C$2</xm:f>
          </x14:formula1>
          <xm:sqref>D11</xm:sqref>
        </x14:dataValidation>
        <x14:dataValidation type="list" allowBlank="1" showInputMessage="1" showErrorMessage="1" xr:uid="{00000000-0002-0000-0000-000007000000}">
          <x14:formula1>
            <xm:f>Arkusz3!$B$1:$B$4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I85"/>
  <sheetViews>
    <sheetView zoomScaleNormal="100" zoomScaleSheetLayoutView="106" zoomScalePageLayoutView="96" workbookViewId="0">
      <selection activeCell="C5" sqref="C5"/>
    </sheetView>
  </sheetViews>
  <sheetFormatPr defaultRowHeight="14.4" x14ac:dyDescent="0.3"/>
  <cols>
    <col min="1" max="1" width="4.88671875" style="5" customWidth="1"/>
    <col min="2" max="2" width="26.5546875" customWidth="1"/>
    <col min="3" max="3" width="11.5546875" customWidth="1"/>
    <col min="4" max="4" width="14.44140625" customWidth="1"/>
    <col min="5" max="9" width="12.5546875" customWidth="1"/>
  </cols>
  <sheetData>
    <row r="1" spans="1:9" ht="15" thickBot="1" x14ac:dyDescent="0.35">
      <c r="A1" s="55" t="s">
        <v>65</v>
      </c>
      <c r="B1" s="60" t="s">
        <v>66</v>
      </c>
      <c r="C1" s="61"/>
      <c r="D1" s="61"/>
      <c r="E1" s="61"/>
      <c r="F1" s="61"/>
      <c r="G1" s="61"/>
      <c r="H1" s="61"/>
      <c r="I1" s="62"/>
    </row>
    <row r="2" spans="1:9" ht="15" thickBot="1" x14ac:dyDescent="0.35">
      <c r="A2" s="55" t="s">
        <v>67</v>
      </c>
      <c r="B2" s="153" t="s">
        <v>49</v>
      </c>
      <c r="C2" s="154"/>
      <c r="D2" s="154"/>
      <c r="E2" s="154"/>
      <c r="F2" s="154"/>
      <c r="G2" s="154"/>
      <c r="H2" s="154"/>
      <c r="I2" s="155"/>
    </row>
    <row r="3" spans="1:9" s="3" customFormat="1" ht="25.5" customHeight="1" thickBot="1" x14ac:dyDescent="0.35">
      <c r="A3" s="55" t="s">
        <v>68</v>
      </c>
      <c r="B3" s="162" t="s">
        <v>83</v>
      </c>
      <c r="C3" s="170" t="s">
        <v>231</v>
      </c>
      <c r="D3" s="156" t="s">
        <v>89</v>
      </c>
      <c r="E3" s="157"/>
      <c r="F3" s="158"/>
      <c r="G3" s="156" t="s">
        <v>90</v>
      </c>
      <c r="H3" s="157"/>
      <c r="I3" s="158"/>
    </row>
    <row r="4" spans="1:9" ht="15" thickBot="1" x14ac:dyDescent="0.35">
      <c r="A4" s="55" t="s">
        <v>69</v>
      </c>
      <c r="B4" s="163"/>
      <c r="C4" s="171"/>
      <c r="D4" s="63" t="s">
        <v>86</v>
      </c>
      <c r="E4" s="64" t="s">
        <v>87</v>
      </c>
      <c r="F4" s="65" t="s">
        <v>88</v>
      </c>
      <c r="G4" s="63" t="s">
        <v>86</v>
      </c>
      <c r="H4" s="64" t="s">
        <v>87</v>
      </c>
      <c r="I4" s="65" t="s">
        <v>88</v>
      </c>
    </row>
    <row r="5" spans="1:9" ht="33" thickBot="1" x14ac:dyDescent="0.35">
      <c r="A5" s="55" t="s">
        <v>70</v>
      </c>
      <c r="B5" s="66" t="s">
        <v>161</v>
      </c>
      <c r="C5" s="67"/>
      <c r="D5" s="68"/>
      <c r="E5" s="69"/>
      <c r="F5" s="70">
        <f>SUM(D5:E5)</f>
        <v>0</v>
      </c>
      <c r="G5" s="68"/>
      <c r="H5" s="69"/>
      <c r="I5" s="70">
        <f>SUM(G5:H5)</f>
        <v>0</v>
      </c>
    </row>
    <row r="6" spans="1:9" ht="15" thickBot="1" x14ac:dyDescent="0.35">
      <c r="A6" s="55" t="s">
        <v>71</v>
      </c>
      <c r="B6" s="71" t="s">
        <v>94</v>
      </c>
      <c r="C6" s="72"/>
      <c r="D6" s="73"/>
      <c r="E6" s="69"/>
      <c r="F6" s="70">
        <f t="shared" ref="F6:F33" si="0">SUM(D6:E6)</f>
        <v>0</v>
      </c>
      <c r="G6" s="73"/>
      <c r="H6" s="69"/>
      <c r="I6" s="70">
        <f t="shared" ref="I6:I34" si="1">SUM(G6:H6)</f>
        <v>0</v>
      </c>
    </row>
    <row r="7" spans="1:9" ht="15" thickBot="1" x14ac:dyDescent="0.35">
      <c r="A7" s="55" t="s">
        <v>72</v>
      </c>
      <c r="B7" s="71" t="s">
        <v>95</v>
      </c>
      <c r="C7" s="72"/>
      <c r="D7" s="73"/>
      <c r="E7" s="69"/>
      <c r="F7" s="70">
        <f t="shared" si="0"/>
        <v>0</v>
      </c>
      <c r="G7" s="73"/>
      <c r="H7" s="69"/>
      <c r="I7" s="70">
        <f t="shared" si="1"/>
        <v>0</v>
      </c>
    </row>
    <row r="8" spans="1:9" ht="15" thickBot="1" x14ac:dyDescent="0.35">
      <c r="A8" s="55" t="s">
        <v>122</v>
      </c>
      <c r="B8" s="71" t="s">
        <v>96</v>
      </c>
      <c r="C8" s="72"/>
      <c r="D8" s="73"/>
      <c r="E8" s="69"/>
      <c r="F8" s="70">
        <f t="shared" si="0"/>
        <v>0</v>
      </c>
      <c r="G8" s="73"/>
      <c r="H8" s="69"/>
      <c r="I8" s="70">
        <f t="shared" si="1"/>
        <v>0</v>
      </c>
    </row>
    <row r="9" spans="1:9" ht="15" thickBot="1" x14ac:dyDescent="0.35">
      <c r="A9" s="55" t="s">
        <v>73</v>
      </c>
      <c r="B9" s="71" t="s">
        <v>97</v>
      </c>
      <c r="C9" s="72"/>
      <c r="D9" s="73"/>
      <c r="E9" s="69"/>
      <c r="F9" s="70">
        <f t="shared" si="0"/>
        <v>0</v>
      </c>
      <c r="G9" s="73"/>
      <c r="H9" s="69"/>
      <c r="I9" s="70">
        <f t="shared" si="1"/>
        <v>0</v>
      </c>
    </row>
    <row r="10" spans="1:9" ht="15" thickBot="1" x14ac:dyDescent="0.35">
      <c r="A10" s="55" t="s">
        <v>123</v>
      </c>
      <c r="B10" s="71" t="s">
        <v>107</v>
      </c>
      <c r="C10" s="72"/>
      <c r="D10" s="73"/>
      <c r="E10" s="69"/>
      <c r="F10" s="70">
        <f t="shared" si="0"/>
        <v>0</v>
      </c>
      <c r="G10" s="73"/>
      <c r="H10" s="69"/>
      <c r="I10" s="70">
        <f t="shared" si="1"/>
        <v>0</v>
      </c>
    </row>
    <row r="11" spans="1:9" ht="15" thickBot="1" x14ac:dyDescent="0.35">
      <c r="A11" s="55" t="s">
        <v>74</v>
      </c>
      <c r="B11" s="71" t="s">
        <v>108</v>
      </c>
      <c r="C11" s="72"/>
      <c r="D11" s="73"/>
      <c r="E11" s="69"/>
      <c r="F11" s="70">
        <f t="shared" si="0"/>
        <v>0</v>
      </c>
      <c r="G11" s="73"/>
      <c r="H11" s="69"/>
      <c r="I11" s="70">
        <f t="shared" si="1"/>
        <v>0</v>
      </c>
    </row>
    <row r="12" spans="1:9" ht="15" thickBot="1" x14ac:dyDescent="0.35">
      <c r="A12" s="55" t="s">
        <v>75</v>
      </c>
      <c r="B12" s="71" t="s">
        <v>109</v>
      </c>
      <c r="C12" s="72"/>
      <c r="D12" s="73"/>
      <c r="E12" s="69"/>
      <c r="F12" s="70">
        <f t="shared" si="0"/>
        <v>0</v>
      </c>
      <c r="G12" s="73"/>
      <c r="H12" s="69"/>
      <c r="I12" s="70">
        <f t="shared" si="1"/>
        <v>0</v>
      </c>
    </row>
    <row r="13" spans="1:9" ht="15" thickBot="1" x14ac:dyDescent="0.35">
      <c r="A13" s="55" t="s">
        <v>76</v>
      </c>
      <c r="B13" s="71" t="s">
        <v>110</v>
      </c>
      <c r="C13" s="72"/>
      <c r="D13" s="73"/>
      <c r="E13" s="69"/>
      <c r="F13" s="70">
        <f t="shared" si="0"/>
        <v>0</v>
      </c>
      <c r="G13" s="73"/>
      <c r="H13" s="69"/>
      <c r="I13" s="70">
        <f t="shared" si="1"/>
        <v>0</v>
      </c>
    </row>
    <row r="14" spans="1:9" ht="15" thickBot="1" x14ac:dyDescent="0.35">
      <c r="A14" s="55" t="s">
        <v>77</v>
      </c>
      <c r="B14" s="71" t="s">
        <v>111</v>
      </c>
      <c r="C14" s="72"/>
      <c r="D14" s="73"/>
      <c r="E14" s="69"/>
      <c r="F14" s="70">
        <f t="shared" si="0"/>
        <v>0</v>
      </c>
      <c r="G14" s="73"/>
      <c r="H14" s="69"/>
      <c r="I14" s="70">
        <f t="shared" si="1"/>
        <v>0</v>
      </c>
    </row>
    <row r="15" spans="1:9" ht="15" thickBot="1" x14ac:dyDescent="0.35">
      <c r="A15" s="55" t="s">
        <v>78</v>
      </c>
      <c r="B15" s="71" t="s">
        <v>112</v>
      </c>
      <c r="C15" s="72"/>
      <c r="D15" s="73"/>
      <c r="E15" s="69"/>
      <c r="F15" s="70">
        <f t="shared" si="0"/>
        <v>0</v>
      </c>
      <c r="G15" s="73"/>
      <c r="H15" s="69"/>
      <c r="I15" s="70">
        <f t="shared" si="1"/>
        <v>0</v>
      </c>
    </row>
    <row r="16" spans="1:9" ht="15" thickBot="1" x14ac:dyDescent="0.35">
      <c r="A16" s="55" t="s">
        <v>79</v>
      </c>
      <c r="B16" s="71" t="s">
        <v>113</v>
      </c>
      <c r="C16" s="72"/>
      <c r="D16" s="73"/>
      <c r="E16" s="69"/>
      <c r="F16" s="70">
        <f t="shared" si="0"/>
        <v>0</v>
      </c>
      <c r="G16" s="73"/>
      <c r="H16" s="69"/>
      <c r="I16" s="70">
        <f t="shared" si="1"/>
        <v>0</v>
      </c>
    </row>
    <row r="17" spans="1:9" ht="15" thickBot="1" x14ac:dyDescent="0.35">
      <c r="A17" s="55" t="s">
        <v>80</v>
      </c>
      <c r="B17" s="71" t="s">
        <v>114</v>
      </c>
      <c r="C17" s="72"/>
      <c r="D17" s="73"/>
      <c r="E17" s="69"/>
      <c r="F17" s="70">
        <f t="shared" si="0"/>
        <v>0</v>
      </c>
      <c r="G17" s="73"/>
      <c r="H17" s="69"/>
      <c r="I17" s="70">
        <f t="shared" si="1"/>
        <v>0</v>
      </c>
    </row>
    <row r="18" spans="1:9" ht="15" thickBot="1" x14ac:dyDescent="0.35">
      <c r="A18" s="55" t="s">
        <v>124</v>
      </c>
      <c r="B18" s="71" t="s">
        <v>115</v>
      </c>
      <c r="C18" s="72"/>
      <c r="D18" s="73"/>
      <c r="E18" s="69"/>
      <c r="F18" s="70">
        <f t="shared" si="0"/>
        <v>0</v>
      </c>
      <c r="G18" s="73"/>
      <c r="H18" s="69"/>
      <c r="I18" s="70">
        <f t="shared" si="1"/>
        <v>0</v>
      </c>
    </row>
    <row r="19" spans="1:9" ht="15" thickBot="1" x14ac:dyDescent="0.35">
      <c r="A19" s="55" t="s">
        <v>81</v>
      </c>
      <c r="B19" s="71" t="s">
        <v>116</v>
      </c>
      <c r="C19" s="72"/>
      <c r="D19" s="73"/>
      <c r="E19" s="69"/>
      <c r="F19" s="70">
        <f t="shared" si="0"/>
        <v>0</v>
      </c>
      <c r="G19" s="73"/>
      <c r="H19" s="69"/>
      <c r="I19" s="70">
        <f t="shared" si="1"/>
        <v>0</v>
      </c>
    </row>
    <row r="20" spans="1:9" ht="15" thickBot="1" x14ac:dyDescent="0.35">
      <c r="A20" s="55" t="s">
        <v>82</v>
      </c>
      <c r="B20" s="71" t="s">
        <v>117</v>
      </c>
      <c r="C20" s="72"/>
      <c r="D20" s="73"/>
      <c r="E20" s="69"/>
      <c r="F20" s="70">
        <f t="shared" si="0"/>
        <v>0</v>
      </c>
      <c r="G20" s="73"/>
      <c r="H20" s="69"/>
      <c r="I20" s="70">
        <f t="shared" si="1"/>
        <v>0</v>
      </c>
    </row>
    <row r="21" spans="1:9" ht="15" thickBot="1" x14ac:dyDescent="0.35">
      <c r="A21" s="55" t="s">
        <v>125</v>
      </c>
      <c r="B21" s="71" t="s">
        <v>118</v>
      </c>
      <c r="C21" s="72"/>
      <c r="D21" s="73"/>
      <c r="E21" s="69"/>
      <c r="F21" s="70">
        <f t="shared" si="0"/>
        <v>0</v>
      </c>
      <c r="G21" s="73"/>
      <c r="H21" s="69"/>
      <c r="I21" s="70">
        <f t="shared" si="1"/>
        <v>0</v>
      </c>
    </row>
    <row r="22" spans="1:9" ht="15" thickBot="1" x14ac:dyDescent="0.35">
      <c r="A22" s="55" t="s">
        <v>126</v>
      </c>
      <c r="B22" s="71" t="s">
        <v>119</v>
      </c>
      <c r="C22" s="72"/>
      <c r="D22" s="73"/>
      <c r="E22" s="69"/>
      <c r="F22" s="70">
        <f t="shared" si="0"/>
        <v>0</v>
      </c>
      <c r="G22" s="73"/>
      <c r="H22" s="69"/>
      <c r="I22" s="70">
        <f t="shared" si="1"/>
        <v>0</v>
      </c>
    </row>
    <row r="23" spans="1:9" ht="15" thickBot="1" x14ac:dyDescent="0.35">
      <c r="A23" s="55" t="s">
        <v>129</v>
      </c>
      <c r="B23" s="71" t="s">
        <v>120</v>
      </c>
      <c r="C23" s="72"/>
      <c r="D23" s="73"/>
      <c r="E23" s="69"/>
      <c r="F23" s="70">
        <f t="shared" si="0"/>
        <v>0</v>
      </c>
      <c r="G23" s="73"/>
      <c r="H23" s="69"/>
      <c r="I23" s="70">
        <f t="shared" si="1"/>
        <v>0</v>
      </c>
    </row>
    <row r="24" spans="1:9" ht="15" thickBot="1" x14ac:dyDescent="0.35">
      <c r="A24" s="55" t="s">
        <v>130</v>
      </c>
      <c r="B24" s="71" t="s">
        <v>121</v>
      </c>
      <c r="C24" s="72"/>
      <c r="D24" s="73"/>
      <c r="E24" s="69"/>
      <c r="F24" s="70">
        <f t="shared" si="0"/>
        <v>0</v>
      </c>
      <c r="G24" s="73"/>
      <c r="H24" s="69"/>
      <c r="I24" s="70">
        <f t="shared" si="1"/>
        <v>0</v>
      </c>
    </row>
    <row r="25" spans="1:9" ht="15" thickBot="1" x14ac:dyDescent="0.35">
      <c r="A25" s="55" t="s">
        <v>131</v>
      </c>
      <c r="B25" s="71" t="s">
        <v>171</v>
      </c>
      <c r="C25" s="72"/>
      <c r="D25" s="73"/>
      <c r="E25" s="69"/>
      <c r="F25" s="70">
        <f t="shared" si="0"/>
        <v>0</v>
      </c>
      <c r="G25" s="73"/>
      <c r="H25" s="69"/>
      <c r="I25" s="70">
        <f t="shared" si="1"/>
        <v>0</v>
      </c>
    </row>
    <row r="26" spans="1:9" ht="15" thickBot="1" x14ac:dyDescent="0.35">
      <c r="A26" s="55" t="s">
        <v>132</v>
      </c>
      <c r="B26" s="71" t="s">
        <v>172</v>
      </c>
      <c r="C26" s="72"/>
      <c r="D26" s="73"/>
      <c r="E26" s="69"/>
      <c r="F26" s="70">
        <f t="shared" si="0"/>
        <v>0</v>
      </c>
      <c r="G26" s="73"/>
      <c r="H26" s="69"/>
      <c r="I26" s="70">
        <f t="shared" si="1"/>
        <v>0</v>
      </c>
    </row>
    <row r="27" spans="1:9" ht="15" thickBot="1" x14ac:dyDescent="0.35">
      <c r="A27" s="55" t="s">
        <v>133</v>
      </c>
      <c r="B27" s="71" t="s">
        <v>173</v>
      </c>
      <c r="C27" s="72"/>
      <c r="D27" s="73"/>
      <c r="E27" s="69"/>
      <c r="F27" s="70">
        <f t="shared" si="0"/>
        <v>0</v>
      </c>
      <c r="G27" s="73"/>
      <c r="H27" s="69"/>
      <c r="I27" s="70">
        <f t="shared" si="1"/>
        <v>0</v>
      </c>
    </row>
    <row r="28" spans="1:9" ht="15" thickBot="1" x14ac:dyDescent="0.35">
      <c r="A28" s="55" t="s">
        <v>134</v>
      </c>
      <c r="B28" s="71" t="s">
        <v>174</v>
      </c>
      <c r="C28" s="72"/>
      <c r="D28" s="73"/>
      <c r="E28" s="69"/>
      <c r="F28" s="70">
        <f t="shared" si="0"/>
        <v>0</v>
      </c>
      <c r="G28" s="73"/>
      <c r="H28" s="69"/>
      <c r="I28" s="70">
        <f t="shared" si="1"/>
        <v>0</v>
      </c>
    </row>
    <row r="29" spans="1:9" ht="15" thickBot="1" x14ac:dyDescent="0.35">
      <c r="A29" s="55" t="s">
        <v>135</v>
      </c>
      <c r="B29" s="71" t="s">
        <v>175</v>
      </c>
      <c r="C29" s="72"/>
      <c r="D29" s="73"/>
      <c r="E29" s="69"/>
      <c r="F29" s="70">
        <f t="shared" si="0"/>
        <v>0</v>
      </c>
      <c r="G29" s="73"/>
      <c r="H29" s="69"/>
      <c r="I29" s="70">
        <f t="shared" si="1"/>
        <v>0</v>
      </c>
    </row>
    <row r="30" spans="1:9" ht="15" thickBot="1" x14ac:dyDescent="0.35">
      <c r="A30" s="55" t="s">
        <v>136</v>
      </c>
      <c r="B30" s="71" t="s">
        <v>176</v>
      </c>
      <c r="C30" s="72"/>
      <c r="D30" s="73"/>
      <c r="E30" s="69"/>
      <c r="F30" s="70">
        <f t="shared" si="0"/>
        <v>0</v>
      </c>
      <c r="G30" s="73"/>
      <c r="H30" s="69"/>
      <c r="I30" s="70">
        <f t="shared" si="1"/>
        <v>0</v>
      </c>
    </row>
    <row r="31" spans="1:9" ht="15" thickBot="1" x14ac:dyDescent="0.35">
      <c r="A31" s="55" t="s">
        <v>137</v>
      </c>
      <c r="B31" s="71" t="s">
        <v>177</v>
      </c>
      <c r="C31" s="72"/>
      <c r="D31" s="73"/>
      <c r="E31" s="69"/>
      <c r="F31" s="70">
        <f t="shared" si="0"/>
        <v>0</v>
      </c>
      <c r="G31" s="73"/>
      <c r="H31" s="69"/>
      <c r="I31" s="70">
        <f t="shared" si="1"/>
        <v>0</v>
      </c>
    </row>
    <row r="32" spans="1:9" ht="15" thickBot="1" x14ac:dyDescent="0.35">
      <c r="A32" s="55" t="s">
        <v>138</v>
      </c>
      <c r="B32" s="71" t="s">
        <v>178</v>
      </c>
      <c r="C32" s="72"/>
      <c r="D32" s="73"/>
      <c r="E32" s="69"/>
      <c r="F32" s="70">
        <f t="shared" si="0"/>
        <v>0</v>
      </c>
      <c r="G32" s="73"/>
      <c r="H32" s="69"/>
      <c r="I32" s="70">
        <f t="shared" si="1"/>
        <v>0</v>
      </c>
    </row>
    <row r="33" spans="1:9" ht="15" thickBot="1" x14ac:dyDescent="0.35">
      <c r="A33" s="55" t="s">
        <v>139</v>
      </c>
      <c r="B33" s="71" t="s">
        <v>179</v>
      </c>
      <c r="C33" s="72"/>
      <c r="D33" s="73"/>
      <c r="E33" s="69"/>
      <c r="F33" s="70">
        <f t="shared" si="0"/>
        <v>0</v>
      </c>
      <c r="G33" s="73"/>
      <c r="H33" s="69"/>
      <c r="I33" s="70">
        <f t="shared" si="1"/>
        <v>0</v>
      </c>
    </row>
    <row r="34" spans="1:9" ht="15" thickBot="1" x14ac:dyDescent="0.35">
      <c r="A34" s="55" t="s">
        <v>140</v>
      </c>
      <c r="B34" s="71" t="s">
        <v>180</v>
      </c>
      <c r="C34" s="72"/>
      <c r="D34" s="73"/>
      <c r="E34" s="69"/>
      <c r="F34" s="70">
        <f>SUM(D34:E34)</f>
        <v>0</v>
      </c>
      <c r="G34" s="73"/>
      <c r="H34" s="69"/>
      <c r="I34" s="70">
        <f t="shared" si="1"/>
        <v>0</v>
      </c>
    </row>
    <row r="35" spans="1:9" ht="15" thickBot="1" x14ac:dyDescent="0.35">
      <c r="A35" s="56"/>
      <c r="B35" s="79"/>
      <c r="C35" s="61"/>
      <c r="D35" s="61"/>
      <c r="E35" s="61"/>
      <c r="F35" s="61"/>
      <c r="G35" s="61"/>
      <c r="H35" s="61"/>
      <c r="I35" s="62"/>
    </row>
    <row r="36" spans="1:9" ht="15.75" customHeight="1" thickBot="1" x14ac:dyDescent="0.35">
      <c r="A36" s="57" t="s">
        <v>141</v>
      </c>
      <c r="B36" s="80"/>
      <c r="C36" s="81"/>
      <c r="D36" s="159" t="s">
        <v>89</v>
      </c>
      <c r="E36" s="160"/>
      <c r="F36" s="161"/>
      <c r="G36" s="159" t="s">
        <v>90</v>
      </c>
      <c r="H36" s="160"/>
      <c r="I36" s="161"/>
    </row>
    <row r="37" spans="1:9" ht="15" thickBot="1" x14ac:dyDescent="0.35">
      <c r="A37" s="57" t="s">
        <v>142</v>
      </c>
      <c r="B37" s="82"/>
      <c r="C37" s="83"/>
      <c r="D37" s="84" t="s">
        <v>86</v>
      </c>
      <c r="E37" s="84" t="s">
        <v>87</v>
      </c>
      <c r="F37" s="84" t="s">
        <v>88</v>
      </c>
      <c r="G37" s="84" t="s">
        <v>86</v>
      </c>
      <c r="H37" s="84" t="s">
        <v>87</v>
      </c>
      <c r="I37" s="84" t="s">
        <v>88</v>
      </c>
    </row>
    <row r="38" spans="1:9" ht="15" thickBot="1" x14ac:dyDescent="0.35">
      <c r="A38" s="57" t="s">
        <v>143</v>
      </c>
      <c r="B38" s="164" t="s">
        <v>92</v>
      </c>
      <c r="C38" s="165"/>
      <c r="D38" s="85">
        <f>D$39+D$40</f>
        <v>0</v>
      </c>
      <c r="E38" s="85">
        <f>E$39+E$40</f>
        <v>0</v>
      </c>
      <c r="F38" s="85">
        <f>$D38+$E38</f>
        <v>0</v>
      </c>
      <c r="G38" s="85">
        <f>G$39+G$40</f>
        <v>0</v>
      </c>
      <c r="H38" s="85">
        <f>H$39+H$40</f>
        <v>0</v>
      </c>
      <c r="I38" s="85">
        <f>G38+H38</f>
        <v>0</v>
      </c>
    </row>
    <row r="39" spans="1:9" ht="15" thickBot="1" x14ac:dyDescent="0.35">
      <c r="A39" s="57" t="s">
        <v>144</v>
      </c>
      <c r="B39" s="166" t="s">
        <v>127</v>
      </c>
      <c r="C39" s="167"/>
      <c r="D39" s="86">
        <f>((SUMIF($C5:$C34,"Inwestycyjny",D5:D34)+(SUMIF($C5:$C34,"Prace i materiały budowlane",D5:D34)+SUMIF('DODATKOWA KARTA BUDŻETU ETAP I'!$C6:$C1002,"Inwestycyjny",'DODATKOWA KARTA BUDŻETU ETAP I'!D6:D1002)+SUMIF('DODATKOWA KARTA BUDŻETU ETAP I'!C6:C1002,"Prace i materiały budowlane",'DODATKOWA KARTA BUDŻETU ETAP I'!D6:D1002))))</f>
        <v>0</v>
      </c>
      <c r="E39" s="86">
        <f>((SUMIF($C5:$C34,"Inwestycyjny",E5:E34)+(SUMIF($C5:$C34,"Prace i materiały budowlane",E5:E34)+SUMIF('DODATKOWA KARTA BUDŻETU ETAP I'!C6:C1002,"Inwestycyjny",'DODATKOWA KARTA BUDŻETU ETAP I'!E6:E1002)+SUMIF('DODATKOWA KARTA BUDŻETU ETAP I'!C6:C1002,"Prace i materiały budowlane",'DODATKOWA KARTA BUDŻETU ETAP I'!E6:E1002))))</f>
        <v>0</v>
      </c>
      <c r="F39" s="86">
        <f t="shared" ref="F39:F40" si="2">$D39+$E39</f>
        <v>0</v>
      </c>
      <c r="G39" s="86">
        <f>((SUMIF($C5:$C34,"Inwestycyjny",G5:G34)+(SUMIF($C5:$C34,"Prace i materiały budowlane",G5:G34)+SUMIF('DODATKOWA KARTA BUDŻETU ETAP I'!C6:C1002,"Inwestycyjny",'DODATKOWA KARTA BUDŻETU ETAP I'!G6:G1002)+SUMIF('DODATKOWA KARTA BUDŻETU ETAP I'!C6:C1002,"Prace i materiały budowlane",'DODATKOWA KARTA BUDŻETU ETAP I'!G6:G1002))))</f>
        <v>0</v>
      </c>
      <c r="H39" s="86">
        <f>((SUMIF($C5:$C34,"Inwestycyjny",H5:H34)+(SUMIF($C5:$C34,"Prace i materiały budowlane",H5:H34)+SUMIF('DODATKOWA KARTA BUDŻETU ETAP I'!C6:C1002,"Inwestycyjny",'DODATKOWA KARTA BUDŻETU ETAP I'!H6:H1002)+SUMIF('DODATKOWA KARTA BUDŻETU ETAP I'!C6:C1002,"Prace i materiały budowlane",'DODATKOWA KARTA BUDŻETU ETAP I'!H6:H1002))))</f>
        <v>0</v>
      </c>
      <c r="I39" s="86">
        <f>SUM(G39,H39)</f>
        <v>0</v>
      </c>
    </row>
    <row r="40" spans="1:9" ht="30.75" customHeight="1" thickBot="1" x14ac:dyDescent="0.35">
      <c r="A40" s="57" t="s">
        <v>145</v>
      </c>
      <c r="B40" s="168" t="s">
        <v>128</v>
      </c>
      <c r="C40" s="169"/>
      <c r="D40" s="87">
        <f>((SUMIF($C5:$C34,"Obrotowy",D5:D34)+(SUMIF($C5:$C34,"Koszty utrzymania powierzchni",D5:D34)+SUMIF('DODATKOWA KARTA BUDŻETU ETAP I'!C6:C1002,"Obrotowy",'DODATKOWA KARTA BUDŻETU ETAP I'!D6:D1002)+SUMIF('DODATKOWA KARTA BUDŻETU ETAP I'!C6:C1002,"Koszty utrzymania powierzchni",'DODATKOWA KARTA BUDŻETU ETAP I'!D6:D1002))))</f>
        <v>0</v>
      </c>
      <c r="E40" s="87">
        <f>((SUMIF($C5:$C34,"Obrotowy",E5:E34)+(SUMIF($C5:$C34,"Koszty utrzymania powierzchni",E5:E34)+SUMIF('DODATKOWA KARTA BUDŻETU ETAP I'!C6:C1002,"Obrotowy",'DODATKOWA KARTA BUDŻETU ETAP I'!E6:E1002)+SUMIF('DODATKOWA KARTA BUDŻETU ETAP I'!C6:C1002,"Koszty utrzymania powierzchni",'DODATKOWA KARTA BUDŻETU ETAP I'!E6:E1002))))</f>
        <v>0</v>
      </c>
      <c r="F40" s="87">
        <f t="shared" si="2"/>
        <v>0</v>
      </c>
      <c r="G40" s="87">
        <f>((SUMIF($C5:$C34,"Obrotowy",G5:G34)+(SUMIF($C5:$C34,"Koszty utrzymania powierzchni",G5:G34)+SUMIF('DODATKOWA KARTA BUDŻETU ETAP I'!C6:C1002,"Obrotowy",'DODATKOWA KARTA BUDŻETU ETAP I'!G6:G1002)+SUMIF('DODATKOWA KARTA BUDŻETU ETAP I'!C6:C1002,"Koszty utrzymania powierzchni",'DODATKOWA KARTA BUDŻETU ETAP I'!G6:G1002))))</f>
        <v>0</v>
      </c>
      <c r="H40" s="87">
        <f>((SUMIF($C5:$C34,"Obrotowy",H5:H34)+(SUMIF($C5:$C34,"Koszty utrzymania powierzchni",H5:H34)+SUMIF('DODATKOWA KARTA BUDŻETU ETAP I'!C6:C1002,"Obrotowy",'DODATKOWA KARTA BUDŻETU ETAP I'!H6:H1002)+SUMIF('DODATKOWA KARTA BUDŻETU ETAP I'!C6:C1002,"Koszty utrzymania powierzchni",'DODATKOWA KARTA BUDŻETU ETAP I'!H6:H1002))))</f>
        <v>0</v>
      </c>
      <c r="I40" s="87">
        <f>SUM(G40,H40)</f>
        <v>0</v>
      </c>
    </row>
    <row r="41" spans="1:9" ht="15" thickBot="1" x14ac:dyDescent="0.35">
      <c r="A41" s="58" t="s">
        <v>146</v>
      </c>
      <c r="B41" s="153" t="s">
        <v>48</v>
      </c>
      <c r="C41" s="154"/>
      <c r="D41" s="154"/>
      <c r="E41" s="154"/>
      <c r="F41" s="154"/>
      <c r="G41" s="154"/>
      <c r="H41" s="154"/>
      <c r="I41" s="155"/>
    </row>
    <row r="42" spans="1:9" s="3" customFormat="1" ht="25.5" customHeight="1" thickBot="1" x14ac:dyDescent="0.35">
      <c r="A42" s="58" t="s">
        <v>147</v>
      </c>
      <c r="B42" s="162" t="s">
        <v>83</v>
      </c>
      <c r="C42" s="170" t="s">
        <v>231</v>
      </c>
      <c r="D42" s="156" t="s">
        <v>89</v>
      </c>
      <c r="E42" s="157"/>
      <c r="F42" s="158"/>
      <c r="G42" s="156" t="s">
        <v>90</v>
      </c>
      <c r="H42" s="157"/>
      <c r="I42" s="158"/>
    </row>
    <row r="43" spans="1:9" ht="15" thickBot="1" x14ac:dyDescent="0.35">
      <c r="A43" s="58" t="s">
        <v>148</v>
      </c>
      <c r="B43" s="163"/>
      <c r="C43" s="171"/>
      <c r="D43" s="63" t="s">
        <v>86</v>
      </c>
      <c r="E43" s="64" t="s">
        <v>87</v>
      </c>
      <c r="F43" s="65" t="s">
        <v>88</v>
      </c>
      <c r="G43" s="63" t="s">
        <v>86</v>
      </c>
      <c r="H43" s="64" t="s">
        <v>87</v>
      </c>
      <c r="I43" s="65" t="s">
        <v>88</v>
      </c>
    </row>
    <row r="44" spans="1:9" ht="15" thickBot="1" x14ac:dyDescent="0.35">
      <c r="A44" s="58" t="s">
        <v>149</v>
      </c>
      <c r="B44" s="74" t="s">
        <v>93</v>
      </c>
      <c r="C44" s="75"/>
      <c r="D44" s="68"/>
      <c r="E44" s="69"/>
      <c r="F44" s="70">
        <f t="shared" ref="F44:F49" si="3">SUM(D44:E44)</f>
        <v>0</v>
      </c>
      <c r="G44" s="68"/>
      <c r="H44" s="69"/>
      <c r="I44" s="70">
        <f t="shared" ref="I44:I49" si="4">SUM(G44:H44)</f>
        <v>0</v>
      </c>
    </row>
    <row r="45" spans="1:9" ht="15" thickBot="1" x14ac:dyDescent="0.35">
      <c r="A45" s="58" t="s">
        <v>150</v>
      </c>
      <c r="B45" s="74" t="s">
        <v>94</v>
      </c>
      <c r="C45" s="76"/>
      <c r="D45" s="73"/>
      <c r="E45" s="69"/>
      <c r="F45" s="70">
        <f t="shared" si="3"/>
        <v>0</v>
      </c>
      <c r="G45" s="73"/>
      <c r="H45" s="69"/>
      <c r="I45" s="70">
        <f t="shared" si="4"/>
        <v>0</v>
      </c>
    </row>
    <row r="46" spans="1:9" ht="15" thickBot="1" x14ac:dyDescent="0.35">
      <c r="A46" s="58" t="s">
        <v>151</v>
      </c>
      <c r="B46" s="74" t="s">
        <v>95</v>
      </c>
      <c r="C46" s="77"/>
      <c r="D46" s="73"/>
      <c r="E46" s="69"/>
      <c r="F46" s="70">
        <f t="shared" si="3"/>
        <v>0</v>
      </c>
      <c r="G46" s="73"/>
      <c r="H46" s="69"/>
      <c r="I46" s="70">
        <f t="shared" si="4"/>
        <v>0</v>
      </c>
    </row>
    <row r="47" spans="1:9" ht="15" thickBot="1" x14ac:dyDescent="0.35">
      <c r="A47" s="58" t="s">
        <v>152</v>
      </c>
      <c r="B47" s="74" t="s">
        <v>96</v>
      </c>
      <c r="C47" s="77"/>
      <c r="D47" s="73"/>
      <c r="E47" s="69"/>
      <c r="F47" s="70">
        <f t="shared" si="3"/>
        <v>0</v>
      </c>
      <c r="G47" s="73"/>
      <c r="H47" s="69"/>
      <c r="I47" s="70">
        <f t="shared" si="4"/>
        <v>0</v>
      </c>
    </row>
    <row r="48" spans="1:9" ht="15" thickBot="1" x14ac:dyDescent="0.35">
      <c r="A48" s="58" t="s">
        <v>153</v>
      </c>
      <c r="B48" s="74" t="s">
        <v>97</v>
      </c>
      <c r="C48" s="77"/>
      <c r="D48" s="73"/>
      <c r="E48" s="69"/>
      <c r="F48" s="70">
        <f t="shared" si="3"/>
        <v>0</v>
      </c>
      <c r="G48" s="73"/>
      <c r="H48" s="69"/>
      <c r="I48" s="70">
        <f t="shared" si="4"/>
        <v>0</v>
      </c>
    </row>
    <row r="49" spans="1:9" ht="15" thickBot="1" x14ac:dyDescent="0.35">
      <c r="A49" s="58" t="s">
        <v>154</v>
      </c>
      <c r="B49" s="74" t="s">
        <v>107</v>
      </c>
      <c r="C49" s="77"/>
      <c r="D49" s="73"/>
      <c r="E49" s="69"/>
      <c r="F49" s="70">
        <f t="shared" si="3"/>
        <v>0</v>
      </c>
      <c r="G49" s="73"/>
      <c r="H49" s="69"/>
      <c r="I49" s="70">
        <f t="shared" si="4"/>
        <v>0</v>
      </c>
    </row>
    <row r="50" spans="1:9" ht="15" thickBot="1" x14ac:dyDescent="0.35">
      <c r="A50" s="58" t="s">
        <v>155</v>
      </c>
      <c r="B50" s="74" t="s">
        <v>108</v>
      </c>
      <c r="C50" s="77"/>
      <c r="D50" s="73"/>
      <c r="E50" s="69"/>
      <c r="F50" s="70">
        <f>SUM(D50:E50)</f>
        <v>0</v>
      </c>
      <c r="G50" s="73"/>
      <c r="H50" s="69"/>
      <c r="I50" s="70">
        <f>SUM(G50:H50)</f>
        <v>0</v>
      </c>
    </row>
    <row r="51" spans="1:9" ht="15" thickBot="1" x14ac:dyDescent="0.35">
      <c r="A51" s="58" t="s">
        <v>156</v>
      </c>
      <c r="B51" s="74" t="s">
        <v>109</v>
      </c>
      <c r="C51" s="77"/>
      <c r="D51" s="73"/>
      <c r="E51" s="69"/>
      <c r="F51" s="70">
        <f t="shared" ref="F51:F73" si="5">SUM(D51:E51)</f>
        <v>0</v>
      </c>
      <c r="G51" s="73"/>
      <c r="H51" s="69"/>
      <c r="I51" s="70">
        <f t="shared" ref="I51:I73" si="6">SUM(G51:H51)</f>
        <v>0</v>
      </c>
    </row>
    <row r="52" spans="1:9" ht="15" thickBot="1" x14ac:dyDescent="0.35">
      <c r="A52" s="58" t="s">
        <v>157</v>
      </c>
      <c r="B52" s="74" t="s">
        <v>110</v>
      </c>
      <c r="C52" s="77"/>
      <c r="D52" s="73"/>
      <c r="E52" s="69"/>
      <c r="F52" s="70">
        <f t="shared" si="5"/>
        <v>0</v>
      </c>
      <c r="G52" s="73"/>
      <c r="H52" s="69"/>
      <c r="I52" s="70">
        <f t="shared" si="6"/>
        <v>0</v>
      </c>
    </row>
    <row r="53" spans="1:9" ht="15" thickBot="1" x14ac:dyDescent="0.35">
      <c r="A53" s="58" t="s">
        <v>158</v>
      </c>
      <c r="B53" s="74" t="s">
        <v>111</v>
      </c>
      <c r="C53" s="77"/>
      <c r="D53" s="73"/>
      <c r="E53" s="69"/>
      <c r="F53" s="70">
        <f t="shared" si="5"/>
        <v>0</v>
      </c>
      <c r="G53" s="73"/>
      <c r="H53" s="69"/>
      <c r="I53" s="70">
        <f t="shared" si="6"/>
        <v>0</v>
      </c>
    </row>
    <row r="54" spans="1:9" ht="15" thickBot="1" x14ac:dyDescent="0.35">
      <c r="A54" s="58" t="s">
        <v>159</v>
      </c>
      <c r="B54" s="74" t="s">
        <v>112</v>
      </c>
      <c r="C54" s="77"/>
      <c r="D54" s="73"/>
      <c r="E54" s="69"/>
      <c r="F54" s="70">
        <f t="shared" si="5"/>
        <v>0</v>
      </c>
      <c r="G54" s="73"/>
      <c r="H54" s="69"/>
      <c r="I54" s="70">
        <f t="shared" si="6"/>
        <v>0</v>
      </c>
    </row>
    <row r="55" spans="1:9" ht="15" thickBot="1" x14ac:dyDescent="0.35">
      <c r="A55" s="58" t="s">
        <v>160</v>
      </c>
      <c r="B55" s="74" t="s">
        <v>113</v>
      </c>
      <c r="C55" s="77"/>
      <c r="D55" s="73"/>
      <c r="E55" s="69"/>
      <c r="F55" s="70">
        <f t="shared" si="5"/>
        <v>0</v>
      </c>
      <c r="G55" s="73"/>
      <c r="H55" s="69"/>
      <c r="I55" s="70">
        <f t="shared" si="6"/>
        <v>0</v>
      </c>
    </row>
    <row r="56" spans="1:9" ht="15" thickBot="1" x14ac:dyDescent="0.35">
      <c r="A56" s="58" t="s">
        <v>162</v>
      </c>
      <c r="B56" s="74" t="s">
        <v>114</v>
      </c>
      <c r="C56" s="77"/>
      <c r="D56" s="73"/>
      <c r="E56" s="69"/>
      <c r="F56" s="70">
        <f t="shared" si="5"/>
        <v>0</v>
      </c>
      <c r="G56" s="73"/>
      <c r="H56" s="69"/>
      <c r="I56" s="70">
        <f t="shared" si="6"/>
        <v>0</v>
      </c>
    </row>
    <row r="57" spans="1:9" ht="15" thickBot="1" x14ac:dyDescent="0.35">
      <c r="A57" s="58" t="s">
        <v>163</v>
      </c>
      <c r="B57" s="74" t="s">
        <v>115</v>
      </c>
      <c r="C57" s="77"/>
      <c r="D57" s="73"/>
      <c r="E57" s="69"/>
      <c r="F57" s="70">
        <f t="shared" si="5"/>
        <v>0</v>
      </c>
      <c r="G57" s="73"/>
      <c r="H57" s="69"/>
      <c r="I57" s="70">
        <f t="shared" si="6"/>
        <v>0</v>
      </c>
    </row>
    <row r="58" spans="1:9" ht="15" thickBot="1" x14ac:dyDescent="0.35">
      <c r="A58" s="58" t="s">
        <v>164</v>
      </c>
      <c r="B58" s="74" t="s">
        <v>116</v>
      </c>
      <c r="C58" s="77"/>
      <c r="D58" s="73"/>
      <c r="E58" s="69"/>
      <c r="F58" s="70">
        <f t="shared" si="5"/>
        <v>0</v>
      </c>
      <c r="G58" s="73"/>
      <c r="H58" s="69"/>
      <c r="I58" s="70">
        <f t="shared" si="6"/>
        <v>0</v>
      </c>
    </row>
    <row r="59" spans="1:9" ht="15" thickBot="1" x14ac:dyDescent="0.35">
      <c r="A59" s="58" t="s">
        <v>165</v>
      </c>
      <c r="B59" s="74" t="s">
        <v>117</v>
      </c>
      <c r="C59" s="77"/>
      <c r="D59" s="73"/>
      <c r="E59" s="69"/>
      <c r="F59" s="70">
        <f t="shared" si="5"/>
        <v>0</v>
      </c>
      <c r="G59" s="73"/>
      <c r="H59" s="69"/>
      <c r="I59" s="70">
        <f t="shared" si="6"/>
        <v>0</v>
      </c>
    </row>
    <row r="60" spans="1:9" ht="15" thickBot="1" x14ac:dyDescent="0.35">
      <c r="A60" s="58" t="s">
        <v>166</v>
      </c>
      <c r="B60" s="74" t="s">
        <v>118</v>
      </c>
      <c r="C60" s="77"/>
      <c r="D60" s="73"/>
      <c r="E60" s="69"/>
      <c r="F60" s="70">
        <f t="shared" si="5"/>
        <v>0</v>
      </c>
      <c r="G60" s="73"/>
      <c r="H60" s="69"/>
      <c r="I60" s="70">
        <f t="shared" si="6"/>
        <v>0</v>
      </c>
    </row>
    <row r="61" spans="1:9" ht="15" thickBot="1" x14ac:dyDescent="0.35">
      <c r="A61" s="58" t="s">
        <v>167</v>
      </c>
      <c r="B61" s="74" t="s">
        <v>119</v>
      </c>
      <c r="C61" s="77"/>
      <c r="D61" s="73"/>
      <c r="E61" s="69"/>
      <c r="F61" s="70">
        <f t="shared" si="5"/>
        <v>0</v>
      </c>
      <c r="G61" s="73"/>
      <c r="H61" s="69"/>
      <c r="I61" s="70">
        <f t="shared" si="6"/>
        <v>0</v>
      </c>
    </row>
    <row r="62" spans="1:9" ht="15" thickBot="1" x14ac:dyDescent="0.35">
      <c r="A62" s="58" t="s">
        <v>168</v>
      </c>
      <c r="B62" s="74" t="s">
        <v>120</v>
      </c>
      <c r="C62" s="77"/>
      <c r="D62" s="73"/>
      <c r="E62" s="69"/>
      <c r="F62" s="70">
        <f t="shared" si="5"/>
        <v>0</v>
      </c>
      <c r="G62" s="73"/>
      <c r="H62" s="69"/>
      <c r="I62" s="70">
        <f t="shared" si="6"/>
        <v>0</v>
      </c>
    </row>
    <row r="63" spans="1:9" ht="15" thickBot="1" x14ac:dyDescent="0.35">
      <c r="A63" s="58" t="s">
        <v>169</v>
      </c>
      <c r="B63" s="74" t="s">
        <v>121</v>
      </c>
      <c r="C63" s="77"/>
      <c r="D63" s="73"/>
      <c r="E63" s="69"/>
      <c r="F63" s="70">
        <f t="shared" si="5"/>
        <v>0</v>
      </c>
      <c r="G63" s="73"/>
      <c r="H63" s="69"/>
      <c r="I63" s="70">
        <f t="shared" si="6"/>
        <v>0</v>
      </c>
    </row>
    <row r="64" spans="1:9" ht="15" thickBot="1" x14ac:dyDescent="0.35">
      <c r="A64" s="58" t="s">
        <v>181</v>
      </c>
      <c r="B64" s="74" t="s">
        <v>171</v>
      </c>
      <c r="C64" s="77"/>
      <c r="D64" s="73"/>
      <c r="E64" s="69"/>
      <c r="F64" s="70">
        <f t="shared" si="5"/>
        <v>0</v>
      </c>
      <c r="G64" s="73"/>
      <c r="H64" s="69"/>
      <c r="I64" s="70">
        <f t="shared" si="6"/>
        <v>0</v>
      </c>
    </row>
    <row r="65" spans="1:9" ht="15" thickBot="1" x14ac:dyDescent="0.35">
      <c r="A65" s="58" t="s">
        <v>182</v>
      </c>
      <c r="B65" s="74" t="s">
        <v>172</v>
      </c>
      <c r="C65" s="77"/>
      <c r="D65" s="73"/>
      <c r="E65" s="69"/>
      <c r="F65" s="70">
        <f t="shared" si="5"/>
        <v>0</v>
      </c>
      <c r="G65" s="73"/>
      <c r="H65" s="69"/>
      <c r="I65" s="70">
        <f t="shared" si="6"/>
        <v>0</v>
      </c>
    </row>
    <row r="66" spans="1:9" ht="15" thickBot="1" x14ac:dyDescent="0.35">
      <c r="A66" s="58" t="s">
        <v>183</v>
      </c>
      <c r="B66" s="74" t="s">
        <v>173</v>
      </c>
      <c r="C66" s="77"/>
      <c r="D66" s="73"/>
      <c r="E66" s="69"/>
      <c r="F66" s="70">
        <f t="shared" si="5"/>
        <v>0</v>
      </c>
      <c r="G66" s="73"/>
      <c r="H66" s="69"/>
      <c r="I66" s="70">
        <f t="shared" si="6"/>
        <v>0</v>
      </c>
    </row>
    <row r="67" spans="1:9" ht="15" thickBot="1" x14ac:dyDescent="0.35">
      <c r="A67" s="58" t="s">
        <v>184</v>
      </c>
      <c r="B67" s="74" t="s">
        <v>174</v>
      </c>
      <c r="C67" s="77"/>
      <c r="D67" s="73"/>
      <c r="E67" s="69"/>
      <c r="F67" s="70">
        <f t="shared" si="5"/>
        <v>0</v>
      </c>
      <c r="G67" s="73"/>
      <c r="H67" s="69"/>
      <c r="I67" s="70">
        <f t="shared" si="6"/>
        <v>0</v>
      </c>
    </row>
    <row r="68" spans="1:9" ht="15" thickBot="1" x14ac:dyDescent="0.35">
      <c r="A68" s="58" t="s">
        <v>185</v>
      </c>
      <c r="B68" s="74" t="s">
        <v>175</v>
      </c>
      <c r="C68" s="77"/>
      <c r="D68" s="73"/>
      <c r="E68" s="69"/>
      <c r="F68" s="70">
        <f t="shared" si="5"/>
        <v>0</v>
      </c>
      <c r="G68" s="73"/>
      <c r="H68" s="69"/>
      <c r="I68" s="70">
        <f t="shared" si="6"/>
        <v>0</v>
      </c>
    </row>
    <row r="69" spans="1:9" ht="15" thickBot="1" x14ac:dyDescent="0.35">
      <c r="A69" s="58" t="s">
        <v>186</v>
      </c>
      <c r="B69" s="74" t="s">
        <v>176</v>
      </c>
      <c r="C69" s="77"/>
      <c r="D69" s="73"/>
      <c r="E69" s="69"/>
      <c r="F69" s="70">
        <f t="shared" si="5"/>
        <v>0</v>
      </c>
      <c r="G69" s="73"/>
      <c r="H69" s="69"/>
      <c r="I69" s="70">
        <f t="shared" si="6"/>
        <v>0</v>
      </c>
    </row>
    <row r="70" spans="1:9" ht="15" thickBot="1" x14ac:dyDescent="0.35">
      <c r="A70" s="58" t="s">
        <v>187</v>
      </c>
      <c r="B70" s="74" t="s">
        <v>177</v>
      </c>
      <c r="C70" s="77"/>
      <c r="D70" s="73"/>
      <c r="E70" s="69"/>
      <c r="F70" s="70">
        <f t="shared" si="5"/>
        <v>0</v>
      </c>
      <c r="G70" s="73"/>
      <c r="H70" s="69"/>
      <c r="I70" s="70">
        <f t="shared" si="6"/>
        <v>0</v>
      </c>
    </row>
    <row r="71" spans="1:9" ht="15" thickBot="1" x14ac:dyDescent="0.35">
      <c r="A71" s="58" t="s">
        <v>188</v>
      </c>
      <c r="B71" s="74" t="s">
        <v>178</v>
      </c>
      <c r="C71" s="77"/>
      <c r="D71" s="73"/>
      <c r="E71" s="69"/>
      <c r="F71" s="70">
        <f t="shared" si="5"/>
        <v>0</v>
      </c>
      <c r="G71" s="73"/>
      <c r="H71" s="69"/>
      <c r="I71" s="70">
        <f t="shared" si="6"/>
        <v>0</v>
      </c>
    </row>
    <row r="72" spans="1:9" ht="15" thickBot="1" x14ac:dyDescent="0.35">
      <c r="A72" s="58" t="s">
        <v>189</v>
      </c>
      <c r="B72" s="74" t="s">
        <v>179</v>
      </c>
      <c r="C72" s="77"/>
      <c r="D72" s="73"/>
      <c r="E72" s="69"/>
      <c r="F72" s="70">
        <f t="shared" si="5"/>
        <v>0</v>
      </c>
      <c r="G72" s="73"/>
      <c r="H72" s="69"/>
      <c r="I72" s="70">
        <f t="shared" si="6"/>
        <v>0</v>
      </c>
    </row>
    <row r="73" spans="1:9" ht="15" thickBot="1" x14ac:dyDescent="0.35">
      <c r="A73" s="58" t="s">
        <v>190</v>
      </c>
      <c r="B73" s="74" t="s">
        <v>180</v>
      </c>
      <c r="C73" s="78"/>
      <c r="D73" s="73"/>
      <c r="E73" s="69"/>
      <c r="F73" s="70">
        <f t="shared" si="5"/>
        <v>0</v>
      </c>
      <c r="G73" s="73"/>
      <c r="H73" s="69"/>
      <c r="I73" s="70">
        <f t="shared" si="6"/>
        <v>0</v>
      </c>
    </row>
    <row r="74" spans="1:9" ht="15" thickBot="1" x14ac:dyDescent="0.35">
      <c r="A74" s="56"/>
      <c r="B74" s="79"/>
      <c r="C74" s="88"/>
      <c r="D74" s="61"/>
      <c r="E74" s="61"/>
      <c r="F74" s="61"/>
      <c r="G74" s="88"/>
      <c r="H74" s="88"/>
      <c r="I74" s="89"/>
    </row>
    <row r="75" spans="1:9" ht="15" thickBot="1" x14ac:dyDescent="0.35">
      <c r="A75" s="59" t="s">
        <v>191</v>
      </c>
      <c r="B75" s="80"/>
      <c r="C75" s="81"/>
      <c r="D75" s="159" t="s">
        <v>89</v>
      </c>
      <c r="E75" s="160"/>
      <c r="F75" s="161"/>
      <c r="G75" s="159" t="s">
        <v>90</v>
      </c>
      <c r="H75" s="160"/>
      <c r="I75" s="161"/>
    </row>
    <row r="76" spans="1:9" ht="28.5" customHeight="1" thickBot="1" x14ac:dyDescent="0.35">
      <c r="A76" s="59" t="s">
        <v>192</v>
      </c>
      <c r="B76" s="82"/>
      <c r="C76" s="83"/>
      <c r="D76" s="84" t="s">
        <v>86</v>
      </c>
      <c r="E76" s="84" t="s">
        <v>87</v>
      </c>
      <c r="F76" s="84" t="s">
        <v>88</v>
      </c>
      <c r="G76" s="84" t="s">
        <v>86</v>
      </c>
      <c r="H76" s="84" t="s">
        <v>87</v>
      </c>
      <c r="I76" s="84" t="s">
        <v>88</v>
      </c>
    </row>
    <row r="77" spans="1:9" ht="15" thickBot="1" x14ac:dyDescent="0.35">
      <c r="A77" s="59" t="s">
        <v>193</v>
      </c>
      <c r="B77" s="164" t="s">
        <v>98</v>
      </c>
      <c r="C77" s="165"/>
      <c r="D77" s="90">
        <f>D78+D79</f>
        <v>0</v>
      </c>
      <c r="E77" s="90">
        <f>E78+E79</f>
        <v>0</v>
      </c>
      <c r="F77" s="90">
        <f>D77+E77</f>
        <v>0</v>
      </c>
      <c r="G77" s="90">
        <f>G78+G79</f>
        <v>0</v>
      </c>
      <c r="H77" s="90">
        <f>H78+H79</f>
        <v>0</v>
      </c>
      <c r="I77" s="90">
        <f>I78+I79</f>
        <v>0</v>
      </c>
    </row>
    <row r="78" spans="1:9" ht="15" thickBot="1" x14ac:dyDescent="0.35">
      <c r="A78" s="59" t="s">
        <v>194</v>
      </c>
      <c r="B78" s="166" t="s">
        <v>127</v>
      </c>
      <c r="C78" s="167"/>
      <c r="D78" s="86">
        <f>((SUMIF($C44:$C73,"Inwestycyjny",D44:D73)+(SUMIF($C44:$C73,"Prace i materiały budowlane",D44:D73)+SUMIF('DODATKOWA KARTA BUDŻETU ETAP II'!C6:C1000,"Inwestycyjny",'DODATKOWA KARTA BUDŻETU ETAP II'!D6:D1000)++SUMIF('DODATKOWA KARTA BUDŻETU ETAP II'!C6:C1000,"Prace i materiały budowlane",'DODATKOWA KARTA BUDŻETU ETAP II'!D6:D1000))))</f>
        <v>0</v>
      </c>
      <c r="E78" s="86">
        <f>((SUMIF($C44:$C73,"Inwestycyjny",E44:E73)+(SUMIF($C44:$C73,"Prace i materiały budowlane",E44:E73)+SUMIF('DODATKOWA KARTA BUDŻETU ETAP II'!C6:C1000,"Inwestycyjny",'DODATKOWA KARTA BUDŻETU ETAP II'!E6:E1000)++SUMIF('DODATKOWA KARTA BUDŻETU ETAP II'!C6:C1000,"Prace i materiały budowlane",'DODATKOWA KARTA BUDŻETU ETAP II'!E6:E1000))))</f>
        <v>0</v>
      </c>
      <c r="F78" s="86">
        <f t="shared" ref="F78:F79" si="7">D78+E78</f>
        <v>0</v>
      </c>
      <c r="G78" s="86">
        <f>((SUMIF($C44:$C73,"Inwestycyjny",G44:G73)+(SUMIF($C44:$C73,"Prace i materiały budowlane",G44:G73)+SUMIF('DODATKOWA KARTA BUDŻETU ETAP II'!C6:C1000,"Inwestycyjny",'DODATKOWA KARTA BUDŻETU ETAP II'!G6:G1000)++SUMIF('DODATKOWA KARTA BUDŻETU ETAP II'!C6:C1000,"Prace i materiały budowlane",'DODATKOWA KARTA BUDŻETU ETAP II'!G6:G1000))))</f>
        <v>0</v>
      </c>
      <c r="H78" s="86">
        <f>((SUMIF($C44:$C73,"Inwestycyjny",H44:H73)+(SUMIF($C44:$C73,"Prace i materiały budowlane",H44:H73)+SUMIF('DODATKOWA KARTA BUDŻETU ETAP II'!C6:C1000,"Inwestycyjny",'DODATKOWA KARTA BUDŻETU ETAP II'!H6:H1000)++SUMIF('DODATKOWA KARTA BUDŻETU ETAP II'!C6:C1000,"Prace i materiały budowlane",'DODATKOWA KARTA BUDŻETU ETAP II'!H6:H1000))))</f>
        <v>0</v>
      </c>
      <c r="I78" s="86">
        <f>SUM(G78,H78)</f>
        <v>0</v>
      </c>
    </row>
    <row r="79" spans="1:9" ht="15" thickBot="1" x14ac:dyDescent="0.35">
      <c r="A79" s="59" t="s">
        <v>195</v>
      </c>
      <c r="B79" s="168" t="s">
        <v>128</v>
      </c>
      <c r="C79" s="169"/>
      <c r="D79" s="86">
        <f>((SUMIF($C44:$C73,"Obrotowy",D44:D73)+(SUMIF($C44:$C73,"Koszty utrzymania powierzchni",D44:D73)+SUMIF('DODATKOWA KARTA BUDŻETU ETAP II'!C6:C1000,"Obrotowy",'DODATKOWA KARTA BUDŻETU ETAP II'!D6:D1000)+SUMIF('DODATKOWA KARTA BUDŻETU ETAP II'!C6:C1000,"Koszty utrzymania powierzchni",'DODATKOWA KARTA BUDŻETU ETAP II'!D6:D1000))))</f>
        <v>0</v>
      </c>
      <c r="E79" s="86">
        <f>((SUMIF($C44:$C73,"Obrotowy",E44:E73)+(SUMIF($C44:$C73,"Koszty utrzymania powierzchni",E44:E73)+SUMIF('DODATKOWA KARTA BUDŻETU ETAP II'!C6:C1000,"Obrotowy",'DODATKOWA KARTA BUDŻETU ETAP II'!E6:E1000)++SUMIF('DODATKOWA KARTA BUDŻETU ETAP II'!C6:C1000,"Koszty utrzymania powierzchni",'DODATKOWA KARTA BUDŻETU ETAP II'!E6:E1000))))</f>
        <v>0</v>
      </c>
      <c r="F79" s="86">
        <f t="shared" si="7"/>
        <v>0</v>
      </c>
      <c r="G79" s="86">
        <f>((SUMIF($C44:$C73,"Obrotowy",G44:G73)+(SUMIF($C44:$C73,"Koszty utrzymania powierzchni",G44:G73)+SUMIF('DODATKOWA KARTA BUDŻETU ETAP II'!C6:C1000,"Obrotowy",'DODATKOWA KARTA BUDŻETU ETAP II'!G6:G1000)+SUMIF('DODATKOWA KARTA BUDŻETU ETAP II'!C6:C1000,"Koszty utrzymania powierzchni",'DODATKOWA KARTA BUDŻETU ETAP II'!G6:G1000))))</f>
        <v>0</v>
      </c>
      <c r="H79" s="86">
        <f>((SUMIF($C44:$C73,"Obrotowy",H44:H73)+(SUMIF($C44:$C73,"Koszty utrzymania powierzchni",H44:H73)+SUMIF('DODATKOWA KARTA BUDŻETU ETAP II'!C6:C1000,"Obrotowy",'DODATKOWA KARTA BUDŻETU ETAP II'!H6:H1000)++SUMIF('DODATKOWA KARTA BUDŻETU ETAP II'!C6:C1000,"Koszty utrzymania powierzchni",'DODATKOWA KARTA BUDŻETU ETAP II'!H6:H1000))))</f>
        <v>0</v>
      </c>
      <c r="I79" s="86">
        <f>SUM(G79,H79)</f>
        <v>0</v>
      </c>
    </row>
    <row r="80" spans="1:9" ht="15" thickBot="1" x14ac:dyDescent="0.35">
      <c r="A80" s="56"/>
      <c r="B80" s="79"/>
      <c r="C80" s="61"/>
      <c r="D80" s="61"/>
      <c r="E80" s="61"/>
      <c r="F80" s="61"/>
      <c r="G80" s="61"/>
      <c r="H80" s="61"/>
      <c r="I80" s="62"/>
    </row>
    <row r="81" spans="1:9" ht="15" thickBot="1" x14ac:dyDescent="0.35">
      <c r="A81" s="59" t="s">
        <v>196</v>
      </c>
      <c r="B81" s="80"/>
      <c r="C81" s="81"/>
      <c r="D81" s="159" t="s">
        <v>89</v>
      </c>
      <c r="E81" s="160"/>
      <c r="F81" s="161"/>
      <c r="G81" s="159" t="s">
        <v>90</v>
      </c>
      <c r="H81" s="160"/>
      <c r="I81" s="161"/>
    </row>
    <row r="82" spans="1:9" ht="15" thickBot="1" x14ac:dyDescent="0.35">
      <c r="A82" s="59" t="s">
        <v>197</v>
      </c>
      <c r="B82" s="82"/>
      <c r="C82" s="83"/>
      <c r="D82" s="84" t="s">
        <v>86</v>
      </c>
      <c r="E82" s="84" t="s">
        <v>87</v>
      </c>
      <c r="F82" s="84" t="s">
        <v>88</v>
      </c>
      <c r="G82" s="84" t="s">
        <v>86</v>
      </c>
      <c r="H82" s="84" t="s">
        <v>87</v>
      </c>
      <c r="I82" s="84" t="s">
        <v>88</v>
      </c>
    </row>
    <row r="83" spans="1:9" ht="15" thickBot="1" x14ac:dyDescent="0.35">
      <c r="A83" s="59" t="s">
        <v>198</v>
      </c>
      <c r="B83" s="164" t="s">
        <v>170</v>
      </c>
      <c r="C83" s="165"/>
      <c r="D83" s="90">
        <f t="shared" ref="D83:I85" si="8">D38+D77</f>
        <v>0</v>
      </c>
      <c r="E83" s="90">
        <f t="shared" si="8"/>
        <v>0</v>
      </c>
      <c r="F83" s="90">
        <f t="shared" si="8"/>
        <v>0</v>
      </c>
      <c r="G83" s="90">
        <f t="shared" si="8"/>
        <v>0</v>
      </c>
      <c r="H83" s="90">
        <f t="shared" si="8"/>
        <v>0</v>
      </c>
      <c r="I83" s="90">
        <f t="shared" si="8"/>
        <v>0</v>
      </c>
    </row>
    <row r="84" spans="1:9" ht="15" thickBot="1" x14ac:dyDescent="0.35">
      <c r="A84" s="59" t="s">
        <v>199</v>
      </c>
      <c r="B84" s="166" t="s">
        <v>127</v>
      </c>
      <c r="C84" s="167"/>
      <c r="D84" s="86">
        <f t="shared" si="8"/>
        <v>0</v>
      </c>
      <c r="E84" s="86">
        <f t="shared" si="8"/>
        <v>0</v>
      </c>
      <c r="F84" s="86">
        <f t="shared" si="8"/>
        <v>0</v>
      </c>
      <c r="G84" s="86">
        <f t="shared" si="8"/>
        <v>0</v>
      </c>
      <c r="H84" s="86">
        <f t="shared" si="8"/>
        <v>0</v>
      </c>
      <c r="I84" s="86">
        <f t="shared" si="8"/>
        <v>0</v>
      </c>
    </row>
    <row r="85" spans="1:9" ht="15" thickBot="1" x14ac:dyDescent="0.35">
      <c r="A85" s="59" t="s">
        <v>200</v>
      </c>
      <c r="B85" s="168" t="s">
        <v>128</v>
      </c>
      <c r="C85" s="169"/>
      <c r="D85" s="86">
        <f t="shared" si="8"/>
        <v>0</v>
      </c>
      <c r="E85" s="86">
        <f t="shared" si="8"/>
        <v>0</v>
      </c>
      <c r="F85" s="86">
        <f t="shared" si="8"/>
        <v>0</v>
      </c>
      <c r="G85" s="86">
        <f t="shared" si="8"/>
        <v>0</v>
      </c>
      <c r="H85" s="86">
        <f t="shared" si="8"/>
        <v>0</v>
      </c>
      <c r="I85" s="86">
        <f t="shared" si="8"/>
        <v>0</v>
      </c>
    </row>
  </sheetData>
  <sheetProtection algorithmName="SHA-512" hashValue="rnzYna57M32ngyfewLulSkMwgOCdBzfrPjPY6kl7koApN/i7mw+r/ep51HDgVVsSidfUoUZqef2aAlwASWy58w==" saltValue="snHugPXxkOuxI+9CkBbmqQ==" spinCount="100000" sheet="1" objects="1" scenarios="1"/>
  <mergeCells count="25">
    <mergeCell ref="B83:C83"/>
    <mergeCell ref="B84:C84"/>
    <mergeCell ref="B85:C85"/>
    <mergeCell ref="G75:I75"/>
    <mergeCell ref="B77:C77"/>
    <mergeCell ref="B78:C78"/>
    <mergeCell ref="B79:C79"/>
    <mergeCell ref="D81:F81"/>
    <mergeCell ref="G81:I81"/>
    <mergeCell ref="B2:I2"/>
    <mergeCell ref="D42:F42"/>
    <mergeCell ref="G42:I42"/>
    <mergeCell ref="B41:I41"/>
    <mergeCell ref="D75:F75"/>
    <mergeCell ref="B42:B43"/>
    <mergeCell ref="B3:B4"/>
    <mergeCell ref="D36:F36"/>
    <mergeCell ref="G36:I36"/>
    <mergeCell ref="B38:C38"/>
    <mergeCell ref="B39:C39"/>
    <mergeCell ref="B40:C40"/>
    <mergeCell ref="D3:F3"/>
    <mergeCell ref="G3:I3"/>
    <mergeCell ref="C3:C4"/>
    <mergeCell ref="C42:C43"/>
  </mergeCells>
  <pageMargins left="0.78740157480314965" right="0.78740157480314965" top="1.3779527559055118" bottom="1.4960629921259843" header="0.31496062992125984" footer="0.31496062992125984"/>
  <pageSetup paperSize="9" scale="70" orientation="portrait" r:id="rId1"/>
  <headerFooter>
    <oddHeader>&amp;L&amp;G&amp;R&amp;"-,Pogrubiony"Załącznik nr 1 do Wniosku o Bon</oddHeader>
    <oddFooter>&amp;C&amp;G</oddFooter>
  </headerFooter>
  <rowBreaks count="1" manualBreakCount="1">
    <brk id="40" max="8" man="1"/>
  </rowBreaks>
  <ignoredErrors>
    <ignoredError sqref="F38" 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Arkusz3!$G$1:$G$5</xm:f>
          </x14:formula1>
          <xm:sqref>C5:C34 C44:C73</xm:sqref>
        </x14:dataValidation>
        <x14:dataValidation type="custom" allowBlank="1" showInputMessage="1" showErrorMessage="1" errorTitle="Uwaga" error="Jesteś płatnikiem VAT. VAT należy wpisać w kolumnie H. Jest to koszt niekwalifikowalny" xr:uid="{00000000-0002-0000-0100-000001000000}">
          <x14:formula1>
            <xm:f>WNIOSEK!$D$6="NIE"</xm:f>
          </x14:formula1>
          <xm:sqref>E5:E34 E44:E73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N8"/>
  <sheetViews>
    <sheetView zoomScaleNormal="100" workbookViewId="0">
      <selection activeCell="B23" sqref="B23"/>
    </sheetView>
  </sheetViews>
  <sheetFormatPr defaultRowHeight="14.4" x14ac:dyDescent="0.3"/>
  <cols>
    <col min="2" max="2" width="18.109375" customWidth="1"/>
    <col min="8" max="8" width="21.6640625" customWidth="1"/>
    <col min="11" max="11" width="16.88671875" customWidth="1"/>
  </cols>
  <sheetData>
    <row r="1" spans="1:14" ht="19.2" thickBot="1" x14ac:dyDescent="0.35">
      <c r="A1" s="12" t="s">
        <v>201</v>
      </c>
      <c r="B1" t="s">
        <v>203</v>
      </c>
      <c r="C1" t="s">
        <v>205</v>
      </c>
      <c r="I1" s="6"/>
      <c r="J1" s="7"/>
      <c r="K1" s="7"/>
      <c r="L1" s="172"/>
      <c r="M1" s="173"/>
      <c r="N1" s="174"/>
    </row>
    <row r="2" spans="1:14" ht="19.2" thickBot="1" x14ac:dyDescent="0.35">
      <c r="A2" s="12" t="s">
        <v>202</v>
      </c>
      <c r="B2" t="s">
        <v>255</v>
      </c>
      <c r="C2" t="s">
        <v>206</v>
      </c>
      <c r="G2" t="s">
        <v>84</v>
      </c>
      <c r="I2" s="9"/>
      <c r="J2" s="8"/>
      <c r="K2" s="8"/>
      <c r="L2" s="10" t="s">
        <v>86</v>
      </c>
      <c r="M2" s="10" t="s">
        <v>87</v>
      </c>
      <c r="N2" s="10" t="s">
        <v>88</v>
      </c>
    </row>
    <row r="3" spans="1:14" ht="15" thickBot="1" x14ac:dyDescent="0.35">
      <c r="B3" t="s">
        <v>256</v>
      </c>
      <c r="G3" t="s">
        <v>85</v>
      </c>
      <c r="I3" s="175" t="s">
        <v>207</v>
      </c>
      <c r="J3" s="176"/>
      <c r="K3" s="177"/>
      <c r="L3" s="11">
        <f>'BUDŻET OPERACYJNY'!D83</f>
        <v>0</v>
      </c>
      <c r="M3" s="11">
        <f>'BUDŻET OPERACYJNY'!E83</f>
        <v>0</v>
      </c>
      <c r="N3" s="11">
        <f>'BUDŻET OPERACYJNY'!F83</f>
        <v>0</v>
      </c>
    </row>
    <row r="4" spans="1:14" ht="15" thickBot="1" x14ac:dyDescent="0.35">
      <c r="B4" t="s">
        <v>257</v>
      </c>
      <c r="G4" t="s">
        <v>229</v>
      </c>
      <c r="I4" s="175" t="s">
        <v>208</v>
      </c>
      <c r="J4" s="176"/>
      <c r="K4" s="177"/>
      <c r="L4" s="11">
        <f>'BUDŻET OPERACYJNY'!G83</f>
        <v>0</v>
      </c>
      <c r="M4" s="11">
        <f>'BUDŻET OPERACYJNY'!H83</f>
        <v>0</v>
      </c>
      <c r="N4" s="11">
        <f>'BUDŻET OPERACYJNY'!I83</f>
        <v>0</v>
      </c>
    </row>
    <row r="5" spans="1:14" ht="15" thickBot="1" x14ac:dyDescent="0.35">
      <c r="G5" t="s">
        <v>230</v>
      </c>
      <c r="I5" s="175" t="s">
        <v>229</v>
      </c>
      <c r="J5" s="176"/>
      <c r="K5" s="177"/>
      <c r="L5" s="14"/>
      <c r="M5" s="14"/>
      <c r="N5" s="11">
        <f>((SUMIF('BUDŻET OPERACYJNY'!C5:C599,"Prace i materiały budowlane",'BUDŻET OPERACYJNY'!F5:F599)++SUMIF('DODATKOWA KARTA BUDŻETU ETAP I'!C6:C1000,"Prace i materiały budowlane",'DODATKOWA KARTA BUDŻETU ETAP I'!F6:F1000)+SUMIF('DODATKOWA KARTA BUDŻETU ETAP II'!C6:C1000,"Prace i materiały budowlane",'DODATKOWA KARTA BUDŻETU ETAP II'!F6:F1000)))</f>
        <v>0</v>
      </c>
    </row>
    <row r="6" spans="1:14" x14ac:dyDescent="0.3">
      <c r="I6" s="175" t="s">
        <v>230</v>
      </c>
      <c r="J6" s="176"/>
      <c r="K6" s="177"/>
      <c r="L6" s="11"/>
      <c r="M6" s="14"/>
      <c r="N6" s="11">
        <f>((SUMIF('BUDŻET OPERACYJNY'!C5:C599,"Koszty utrzymania powierzchni",'BUDŻET OPERACYJNY'!F5:F599)++SUMIF('DODATKOWA KARTA BUDŻETU ETAP I'!C6:C1000,"Koszty utrzymania powierzchni",'DODATKOWA KARTA BUDŻETU ETAP I'!F6:F1000)+SUMIF('DODATKOWA KARTA BUDŻETU ETAP II'!C6:C1000,"Koszty utrzymania powierzchni",'DODATKOWA KARTA BUDŻETU ETAP II'!F6:F1000)))</f>
        <v>0</v>
      </c>
    </row>
    <row r="8" spans="1:14" ht="15.75" customHeight="1" x14ac:dyDescent="0.3"/>
  </sheetData>
  <mergeCells count="5">
    <mergeCell ref="L1:N1"/>
    <mergeCell ref="I3:K3"/>
    <mergeCell ref="I4:K4"/>
    <mergeCell ref="I5:K5"/>
    <mergeCell ref="I6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I39"/>
  <sheetViews>
    <sheetView zoomScaleNormal="100" zoomScaleSheetLayoutView="106" zoomScalePageLayoutView="98" workbookViewId="0">
      <selection activeCell="L1" sqref="L1"/>
    </sheetView>
  </sheetViews>
  <sheetFormatPr defaultRowHeight="14.4" x14ac:dyDescent="0.3"/>
  <cols>
    <col min="1" max="1" width="6.33203125" style="5" customWidth="1"/>
    <col min="2" max="2" width="28" customWidth="1"/>
    <col min="3" max="3" width="11.5546875" customWidth="1"/>
    <col min="4" max="9" width="12.6640625" customWidth="1"/>
  </cols>
  <sheetData>
    <row r="1" spans="1:9" ht="65.099999999999994" customHeight="1" thickBot="1" x14ac:dyDescent="0.35">
      <c r="A1" s="178" t="s">
        <v>209</v>
      </c>
      <c r="B1" s="179"/>
      <c r="C1" s="179"/>
      <c r="D1" s="179"/>
      <c r="E1" s="179"/>
      <c r="F1" s="179"/>
      <c r="G1" s="179"/>
      <c r="H1" s="179"/>
      <c r="I1" s="179"/>
    </row>
    <row r="2" spans="1:9" ht="15.75" customHeight="1" thickBot="1" x14ac:dyDescent="0.35">
      <c r="A2" s="55" t="s">
        <v>65</v>
      </c>
      <c r="B2" s="60" t="s">
        <v>66</v>
      </c>
      <c r="C2" s="61"/>
      <c r="D2" s="61"/>
      <c r="E2" s="61"/>
      <c r="F2" s="61"/>
      <c r="G2" s="61"/>
      <c r="H2" s="61"/>
      <c r="I2" s="62"/>
    </row>
    <row r="3" spans="1:9" ht="15" thickBot="1" x14ac:dyDescent="0.35">
      <c r="A3" s="55" t="s">
        <v>67</v>
      </c>
      <c r="B3" s="153" t="s">
        <v>49</v>
      </c>
      <c r="C3" s="154"/>
      <c r="D3" s="154"/>
      <c r="E3" s="154"/>
      <c r="F3" s="154"/>
      <c r="G3" s="154"/>
      <c r="H3" s="154"/>
      <c r="I3" s="155"/>
    </row>
    <row r="4" spans="1:9" s="3" customFormat="1" ht="25.5" customHeight="1" thickBot="1" x14ac:dyDescent="0.35">
      <c r="A4" s="55" t="s">
        <v>68</v>
      </c>
      <c r="B4" s="162" t="s">
        <v>83</v>
      </c>
      <c r="C4" s="170" t="s">
        <v>91</v>
      </c>
      <c r="D4" s="156" t="s">
        <v>89</v>
      </c>
      <c r="E4" s="157"/>
      <c r="F4" s="158"/>
      <c r="G4" s="156" t="s">
        <v>90</v>
      </c>
      <c r="H4" s="157"/>
      <c r="I4" s="158"/>
    </row>
    <row r="5" spans="1:9" ht="34.5" customHeight="1" thickBot="1" x14ac:dyDescent="0.35">
      <c r="A5" s="55" t="s">
        <v>69</v>
      </c>
      <c r="B5" s="163"/>
      <c r="C5" s="171"/>
      <c r="D5" s="63" t="s">
        <v>86</v>
      </c>
      <c r="E5" s="64" t="s">
        <v>87</v>
      </c>
      <c r="F5" s="65" t="s">
        <v>88</v>
      </c>
      <c r="G5" s="63" t="s">
        <v>86</v>
      </c>
      <c r="H5" s="64" t="s">
        <v>87</v>
      </c>
      <c r="I5" s="65" t="s">
        <v>88</v>
      </c>
    </row>
    <row r="6" spans="1:9" ht="33" thickBot="1" x14ac:dyDescent="0.35">
      <c r="A6" s="55" t="s">
        <v>70</v>
      </c>
      <c r="B6" s="66" t="s">
        <v>161</v>
      </c>
      <c r="C6" s="91"/>
      <c r="D6" s="68"/>
      <c r="E6" s="69"/>
      <c r="F6" s="70">
        <f>$D6+$E6</f>
        <v>0</v>
      </c>
      <c r="G6" s="68"/>
      <c r="H6" s="69"/>
      <c r="I6" s="70">
        <f>$G6+$H6</f>
        <v>0</v>
      </c>
    </row>
    <row r="7" spans="1:9" ht="15" thickBot="1" x14ac:dyDescent="0.35">
      <c r="A7" s="55" t="s">
        <v>71</v>
      </c>
      <c r="B7" s="71" t="s">
        <v>94</v>
      </c>
      <c r="C7" s="72"/>
      <c r="D7" s="73"/>
      <c r="E7" s="69"/>
      <c r="F7" s="70">
        <f t="shared" ref="F7:F39" si="0">$D7+$E7</f>
        <v>0</v>
      </c>
      <c r="G7" s="73"/>
      <c r="H7" s="69"/>
      <c r="I7" s="70">
        <f t="shared" ref="I7:I39" si="1">$G7+$H7</f>
        <v>0</v>
      </c>
    </row>
    <row r="8" spans="1:9" ht="15" thickBot="1" x14ac:dyDescent="0.35">
      <c r="A8" s="55" t="s">
        <v>72</v>
      </c>
      <c r="B8" s="71" t="s">
        <v>95</v>
      </c>
      <c r="C8" s="72"/>
      <c r="D8" s="73"/>
      <c r="E8" s="69"/>
      <c r="F8" s="70">
        <f t="shared" si="0"/>
        <v>0</v>
      </c>
      <c r="G8" s="73"/>
      <c r="H8" s="69"/>
      <c r="I8" s="70">
        <f t="shared" si="1"/>
        <v>0</v>
      </c>
    </row>
    <row r="9" spans="1:9" ht="15" thickBot="1" x14ac:dyDescent="0.35">
      <c r="A9" s="55" t="s">
        <v>122</v>
      </c>
      <c r="B9" s="71" t="s">
        <v>96</v>
      </c>
      <c r="C9" s="72"/>
      <c r="D9" s="73"/>
      <c r="E9" s="69"/>
      <c r="F9" s="70">
        <f t="shared" si="0"/>
        <v>0</v>
      </c>
      <c r="G9" s="73"/>
      <c r="H9" s="69"/>
      <c r="I9" s="70">
        <f t="shared" si="1"/>
        <v>0</v>
      </c>
    </row>
    <row r="10" spans="1:9" ht="15" thickBot="1" x14ac:dyDescent="0.35">
      <c r="A10" s="55" t="s">
        <v>73</v>
      </c>
      <c r="B10" s="71" t="s">
        <v>97</v>
      </c>
      <c r="C10" s="72"/>
      <c r="D10" s="73"/>
      <c r="E10" s="69"/>
      <c r="F10" s="70">
        <f t="shared" si="0"/>
        <v>0</v>
      </c>
      <c r="G10" s="73"/>
      <c r="H10" s="69"/>
      <c r="I10" s="70">
        <f t="shared" si="1"/>
        <v>0</v>
      </c>
    </row>
    <row r="11" spans="1:9" ht="15" thickBot="1" x14ac:dyDescent="0.35">
      <c r="A11" s="55" t="s">
        <v>123</v>
      </c>
      <c r="B11" s="71" t="s">
        <v>107</v>
      </c>
      <c r="C11" s="72"/>
      <c r="D11" s="73"/>
      <c r="E11" s="69"/>
      <c r="F11" s="70">
        <f t="shared" si="0"/>
        <v>0</v>
      </c>
      <c r="G11" s="73"/>
      <c r="H11" s="69"/>
      <c r="I11" s="70">
        <f t="shared" si="1"/>
        <v>0</v>
      </c>
    </row>
    <row r="12" spans="1:9" ht="15" thickBot="1" x14ac:dyDescent="0.35">
      <c r="A12" s="55" t="s">
        <v>74</v>
      </c>
      <c r="B12" s="71" t="s">
        <v>108</v>
      </c>
      <c r="C12" s="72"/>
      <c r="D12" s="73"/>
      <c r="E12" s="69"/>
      <c r="F12" s="70">
        <f t="shared" si="0"/>
        <v>0</v>
      </c>
      <c r="G12" s="73"/>
      <c r="H12" s="69"/>
      <c r="I12" s="70">
        <f t="shared" si="1"/>
        <v>0</v>
      </c>
    </row>
    <row r="13" spans="1:9" ht="15" thickBot="1" x14ac:dyDescent="0.35">
      <c r="A13" s="55" t="s">
        <v>75</v>
      </c>
      <c r="B13" s="71" t="s">
        <v>109</v>
      </c>
      <c r="C13" s="72"/>
      <c r="D13" s="73"/>
      <c r="E13" s="69"/>
      <c r="F13" s="70">
        <f t="shared" si="0"/>
        <v>0</v>
      </c>
      <c r="G13" s="73"/>
      <c r="H13" s="69"/>
      <c r="I13" s="70">
        <f t="shared" si="1"/>
        <v>0</v>
      </c>
    </row>
    <row r="14" spans="1:9" ht="15" thickBot="1" x14ac:dyDescent="0.35">
      <c r="A14" s="55" t="s">
        <v>76</v>
      </c>
      <c r="B14" s="71" t="s">
        <v>110</v>
      </c>
      <c r="C14" s="72"/>
      <c r="D14" s="73"/>
      <c r="E14" s="69"/>
      <c r="F14" s="70">
        <f t="shared" si="0"/>
        <v>0</v>
      </c>
      <c r="G14" s="73"/>
      <c r="H14" s="69"/>
      <c r="I14" s="70">
        <f t="shared" si="1"/>
        <v>0</v>
      </c>
    </row>
    <row r="15" spans="1:9" ht="15" thickBot="1" x14ac:dyDescent="0.35">
      <c r="A15" s="55" t="s">
        <v>77</v>
      </c>
      <c r="B15" s="71" t="s">
        <v>111</v>
      </c>
      <c r="C15" s="72"/>
      <c r="D15" s="73"/>
      <c r="E15" s="69"/>
      <c r="F15" s="70">
        <f t="shared" si="0"/>
        <v>0</v>
      </c>
      <c r="G15" s="73"/>
      <c r="H15" s="69"/>
      <c r="I15" s="70">
        <f t="shared" si="1"/>
        <v>0</v>
      </c>
    </row>
    <row r="16" spans="1:9" ht="15" thickBot="1" x14ac:dyDescent="0.35">
      <c r="A16" s="55" t="s">
        <v>78</v>
      </c>
      <c r="B16" s="71" t="s">
        <v>112</v>
      </c>
      <c r="C16" s="72"/>
      <c r="D16" s="73"/>
      <c r="E16" s="69"/>
      <c r="F16" s="70">
        <f t="shared" si="0"/>
        <v>0</v>
      </c>
      <c r="G16" s="73"/>
      <c r="H16" s="69"/>
      <c r="I16" s="70">
        <f t="shared" si="1"/>
        <v>0</v>
      </c>
    </row>
    <row r="17" spans="1:9" ht="15" thickBot="1" x14ac:dyDescent="0.35">
      <c r="A17" s="55" t="s">
        <v>79</v>
      </c>
      <c r="B17" s="71" t="s">
        <v>113</v>
      </c>
      <c r="C17" s="72"/>
      <c r="D17" s="73"/>
      <c r="E17" s="69"/>
      <c r="F17" s="70">
        <f t="shared" si="0"/>
        <v>0</v>
      </c>
      <c r="G17" s="73"/>
      <c r="H17" s="69"/>
      <c r="I17" s="70">
        <f t="shared" si="1"/>
        <v>0</v>
      </c>
    </row>
    <row r="18" spans="1:9" ht="15" thickBot="1" x14ac:dyDescent="0.35">
      <c r="A18" s="55" t="s">
        <v>80</v>
      </c>
      <c r="B18" s="71" t="s">
        <v>114</v>
      </c>
      <c r="C18" s="72"/>
      <c r="D18" s="73"/>
      <c r="E18" s="69"/>
      <c r="F18" s="70">
        <f t="shared" si="0"/>
        <v>0</v>
      </c>
      <c r="G18" s="73"/>
      <c r="H18" s="69"/>
      <c r="I18" s="70">
        <f t="shared" si="1"/>
        <v>0</v>
      </c>
    </row>
    <row r="19" spans="1:9" ht="15" thickBot="1" x14ac:dyDescent="0.35">
      <c r="A19" s="55" t="s">
        <v>124</v>
      </c>
      <c r="B19" s="71" t="s">
        <v>115</v>
      </c>
      <c r="C19" s="72"/>
      <c r="D19" s="73"/>
      <c r="E19" s="69"/>
      <c r="F19" s="70">
        <f t="shared" si="0"/>
        <v>0</v>
      </c>
      <c r="G19" s="73"/>
      <c r="H19" s="69"/>
      <c r="I19" s="70">
        <f t="shared" si="1"/>
        <v>0</v>
      </c>
    </row>
    <row r="20" spans="1:9" ht="15" thickBot="1" x14ac:dyDescent="0.35">
      <c r="A20" s="55" t="s">
        <v>81</v>
      </c>
      <c r="B20" s="71" t="s">
        <v>116</v>
      </c>
      <c r="C20" s="72"/>
      <c r="D20" s="73"/>
      <c r="E20" s="69"/>
      <c r="F20" s="70">
        <f t="shared" si="0"/>
        <v>0</v>
      </c>
      <c r="G20" s="73"/>
      <c r="H20" s="69"/>
      <c r="I20" s="70">
        <f t="shared" si="1"/>
        <v>0</v>
      </c>
    </row>
    <row r="21" spans="1:9" ht="15" thickBot="1" x14ac:dyDescent="0.35">
      <c r="A21" s="55" t="s">
        <v>82</v>
      </c>
      <c r="B21" s="71" t="s">
        <v>117</v>
      </c>
      <c r="C21" s="72"/>
      <c r="D21" s="73"/>
      <c r="E21" s="69"/>
      <c r="F21" s="70">
        <f t="shared" si="0"/>
        <v>0</v>
      </c>
      <c r="G21" s="73"/>
      <c r="H21" s="69"/>
      <c r="I21" s="70">
        <f t="shared" si="1"/>
        <v>0</v>
      </c>
    </row>
    <row r="22" spans="1:9" ht="15" thickBot="1" x14ac:dyDescent="0.35">
      <c r="A22" s="55" t="s">
        <v>125</v>
      </c>
      <c r="B22" s="71" t="s">
        <v>118</v>
      </c>
      <c r="C22" s="72"/>
      <c r="D22" s="73"/>
      <c r="E22" s="69"/>
      <c r="F22" s="70">
        <f t="shared" si="0"/>
        <v>0</v>
      </c>
      <c r="G22" s="73"/>
      <c r="H22" s="69"/>
      <c r="I22" s="70">
        <f t="shared" si="1"/>
        <v>0</v>
      </c>
    </row>
    <row r="23" spans="1:9" ht="15" thickBot="1" x14ac:dyDescent="0.35">
      <c r="A23" s="55" t="s">
        <v>126</v>
      </c>
      <c r="B23" s="71" t="s">
        <v>119</v>
      </c>
      <c r="C23" s="72"/>
      <c r="D23" s="73"/>
      <c r="E23" s="69"/>
      <c r="F23" s="70">
        <f t="shared" si="0"/>
        <v>0</v>
      </c>
      <c r="G23" s="73"/>
      <c r="H23" s="69"/>
      <c r="I23" s="70">
        <f t="shared" si="1"/>
        <v>0</v>
      </c>
    </row>
    <row r="24" spans="1:9" ht="15" thickBot="1" x14ac:dyDescent="0.35">
      <c r="A24" s="55" t="s">
        <v>129</v>
      </c>
      <c r="B24" s="71" t="s">
        <v>120</v>
      </c>
      <c r="C24" s="72"/>
      <c r="D24" s="73"/>
      <c r="E24" s="69"/>
      <c r="F24" s="70">
        <f t="shared" si="0"/>
        <v>0</v>
      </c>
      <c r="G24" s="73"/>
      <c r="H24" s="69"/>
      <c r="I24" s="70">
        <f t="shared" si="1"/>
        <v>0</v>
      </c>
    </row>
    <row r="25" spans="1:9" ht="15" thickBot="1" x14ac:dyDescent="0.35">
      <c r="A25" s="55" t="s">
        <v>130</v>
      </c>
      <c r="B25" s="71" t="s">
        <v>121</v>
      </c>
      <c r="C25" s="72"/>
      <c r="D25" s="73"/>
      <c r="E25" s="69"/>
      <c r="F25" s="70">
        <f t="shared" si="0"/>
        <v>0</v>
      </c>
      <c r="G25" s="73"/>
      <c r="H25" s="69"/>
      <c r="I25" s="70">
        <f t="shared" si="1"/>
        <v>0</v>
      </c>
    </row>
    <row r="26" spans="1:9" ht="15" thickBot="1" x14ac:dyDescent="0.35">
      <c r="A26" s="55" t="s">
        <v>131</v>
      </c>
      <c r="B26" s="71" t="s">
        <v>171</v>
      </c>
      <c r="C26" s="72"/>
      <c r="D26" s="73"/>
      <c r="E26" s="69"/>
      <c r="F26" s="70">
        <f t="shared" si="0"/>
        <v>0</v>
      </c>
      <c r="G26" s="73"/>
      <c r="H26" s="69"/>
      <c r="I26" s="70">
        <f t="shared" si="1"/>
        <v>0</v>
      </c>
    </row>
    <row r="27" spans="1:9" ht="15" thickBot="1" x14ac:dyDescent="0.35">
      <c r="A27" s="55" t="s">
        <v>132</v>
      </c>
      <c r="B27" s="71" t="s">
        <v>172</v>
      </c>
      <c r="C27" s="72"/>
      <c r="D27" s="73"/>
      <c r="E27" s="69"/>
      <c r="F27" s="70">
        <f t="shared" si="0"/>
        <v>0</v>
      </c>
      <c r="G27" s="73"/>
      <c r="H27" s="69"/>
      <c r="I27" s="70">
        <f t="shared" si="1"/>
        <v>0</v>
      </c>
    </row>
    <row r="28" spans="1:9" ht="15" thickBot="1" x14ac:dyDescent="0.35">
      <c r="A28" s="55" t="s">
        <v>133</v>
      </c>
      <c r="B28" s="71" t="s">
        <v>173</v>
      </c>
      <c r="C28" s="72"/>
      <c r="D28" s="73"/>
      <c r="E28" s="69"/>
      <c r="F28" s="70">
        <f t="shared" si="0"/>
        <v>0</v>
      </c>
      <c r="G28" s="73"/>
      <c r="H28" s="69"/>
      <c r="I28" s="70">
        <f t="shared" si="1"/>
        <v>0</v>
      </c>
    </row>
    <row r="29" spans="1:9" ht="15" thickBot="1" x14ac:dyDescent="0.35">
      <c r="A29" s="55" t="s">
        <v>134</v>
      </c>
      <c r="B29" s="71" t="s">
        <v>174</v>
      </c>
      <c r="C29" s="72"/>
      <c r="D29" s="73"/>
      <c r="E29" s="69"/>
      <c r="F29" s="70">
        <f t="shared" si="0"/>
        <v>0</v>
      </c>
      <c r="G29" s="73"/>
      <c r="H29" s="69"/>
      <c r="I29" s="70">
        <f t="shared" si="1"/>
        <v>0</v>
      </c>
    </row>
    <row r="30" spans="1:9" ht="15" thickBot="1" x14ac:dyDescent="0.35">
      <c r="A30" s="55" t="s">
        <v>135</v>
      </c>
      <c r="B30" s="71" t="s">
        <v>175</v>
      </c>
      <c r="C30" s="72"/>
      <c r="D30" s="73"/>
      <c r="E30" s="69"/>
      <c r="F30" s="70">
        <f t="shared" si="0"/>
        <v>0</v>
      </c>
      <c r="G30" s="73"/>
      <c r="H30" s="69"/>
      <c r="I30" s="70">
        <f t="shared" si="1"/>
        <v>0</v>
      </c>
    </row>
    <row r="31" spans="1:9" ht="15" thickBot="1" x14ac:dyDescent="0.35">
      <c r="A31" s="55" t="s">
        <v>136</v>
      </c>
      <c r="B31" s="71" t="s">
        <v>176</v>
      </c>
      <c r="C31" s="72"/>
      <c r="D31" s="73"/>
      <c r="E31" s="69"/>
      <c r="F31" s="70">
        <f t="shared" si="0"/>
        <v>0</v>
      </c>
      <c r="G31" s="73"/>
      <c r="H31" s="69"/>
      <c r="I31" s="70">
        <f t="shared" si="1"/>
        <v>0</v>
      </c>
    </row>
    <row r="32" spans="1:9" ht="15" thickBot="1" x14ac:dyDescent="0.35">
      <c r="A32" s="55" t="s">
        <v>137</v>
      </c>
      <c r="B32" s="71" t="s">
        <v>177</v>
      </c>
      <c r="C32" s="72"/>
      <c r="D32" s="73"/>
      <c r="E32" s="69"/>
      <c r="F32" s="70">
        <f t="shared" si="0"/>
        <v>0</v>
      </c>
      <c r="G32" s="73"/>
      <c r="H32" s="69"/>
      <c r="I32" s="70">
        <f t="shared" si="1"/>
        <v>0</v>
      </c>
    </row>
    <row r="33" spans="1:9" ht="15" thickBot="1" x14ac:dyDescent="0.35">
      <c r="A33" s="55" t="s">
        <v>138</v>
      </c>
      <c r="B33" s="71" t="s">
        <v>178</v>
      </c>
      <c r="C33" s="72"/>
      <c r="D33" s="73"/>
      <c r="E33" s="69"/>
      <c r="F33" s="70">
        <f t="shared" si="0"/>
        <v>0</v>
      </c>
      <c r="G33" s="73"/>
      <c r="H33" s="69"/>
      <c r="I33" s="70">
        <f t="shared" si="1"/>
        <v>0</v>
      </c>
    </row>
    <row r="34" spans="1:9" ht="15" thickBot="1" x14ac:dyDescent="0.35">
      <c r="A34" s="55" t="s">
        <v>139</v>
      </c>
      <c r="B34" s="71" t="s">
        <v>179</v>
      </c>
      <c r="C34" s="72"/>
      <c r="D34" s="73"/>
      <c r="E34" s="69"/>
      <c r="F34" s="70">
        <f t="shared" si="0"/>
        <v>0</v>
      </c>
      <c r="G34" s="73"/>
      <c r="H34" s="69"/>
      <c r="I34" s="70">
        <f t="shared" si="1"/>
        <v>0</v>
      </c>
    </row>
    <row r="35" spans="1:9" ht="15" thickBot="1" x14ac:dyDescent="0.35">
      <c r="A35" s="55" t="s">
        <v>139</v>
      </c>
      <c r="B35" s="71" t="s">
        <v>179</v>
      </c>
      <c r="C35" s="72"/>
      <c r="D35" s="73"/>
      <c r="E35" s="69"/>
      <c r="F35" s="70">
        <f t="shared" si="0"/>
        <v>0</v>
      </c>
      <c r="G35" s="73"/>
      <c r="H35" s="69"/>
      <c r="I35" s="70">
        <f t="shared" si="1"/>
        <v>0</v>
      </c>
    </row>
    <row r="36" spans="1:9" ht="15" thickBot="1" x14ac:dyDescent="0.35">
      <c r="A36" s="55" t="s">
        <v>140</v>
      </c>
      <c r="B36" s="71" t="s">
        <v>180</v>
      </c>
      <c r="C36" s="72"/>
      <c r="D36" s="73"/>
      <c r="E36" s="69"/>
      <c r="F36" s="70">
        <f t="shared" si="0"/>
        <v>0</v>
      </c>
      <c r="G36" s="73"/>
      <c r="H36" s="69"/>
      <c r="I36" s="70">
        <f t="shared" si="1"/>
        <v>0</v>
      </c>
    </row>
    <row r="37" spans="1:9" ht="15" thickBot="1" x14ac:dyDescent="0.35">
      <c r="A37" s="55" t="s">
        <v>141</v>
      </c>
      <c r="B37" s="71" t="s">
        <v>94</v>
      </c>
      <c r="C37" s="72"/>
      <c r="D37" s="73"/>
      <c r="E37" s="69"/>
      <c r="F37" s="70">
        <f t="shared" si="0"/>
        <v>0</v>
      </c>
      <c r="G37" s="73"/>
      <c r="H37" s="69"/>
      <c r="I37" s="70">
        <f t="shared" si="1"/>
        <v>0</v>
      </c>
    </row>
    <row r="38" spans="1:9" ht="15" thickBot="1" x14ac:dyDescent="0.35">
      <c r="A38" s="55" t="s">
        <v>142</v>
      </c>
      <c r="B38" s="71" t="s">
        <v>94</v>
      </c>
      <c r="C38" s="72"/>
      <c r="D38" s="73"/>
      <c r="E38" s="69"/>
      <c r="F38" s="70">
        <f t="shared" si="0"/>
        <v>0</v>
      </c>
      <c r="G38" s="73"/>
      <c r="H38" s="69"/>
      <c r="I38" s="70">
        <f t="shared" si="1"/>
        <v>0</v>
      </c>
    </row>
    <row r="39" spans="1:9" ht="15" thickBot="1" x14ac:dyDescent="0.35">
      <c r="A39" s="55" t="s">
        <v>143</v>
      </c>
      <c r="B39" s="71" t="s">
        <v>94</v>
      </c>
      <c r="C39" s="72"/>
      <c r="D39" s="73"/>
      <c r="E39" s="69"/>
      <c r="F39" s="70">
        <f t="shared" si="0"/>
        <v>0</v>
      </c>
      <c r="G39" s="73"/>
      <c r="H39" s="69"/>
      <c r="I39" s="70">
        <f t="shared" si="1"/>
        <v>0</v>
      </c>
    </row>
  </sheetData>
  <sheetProtection algorithmName="SHA-512" hashValue="UJv3ut1Dk8Ymrg9Pf3u6/Jrwoc23nCxCpKLVuRQlQ9WdMJyBgcLnFgRjJ1JOAZSbIKgSoqdyRnHbWlrdmp0xJA==" saltValue="aU57uQB4HRviyb8MMrAaOw==" spinCount="100000" sheet="1" objects="1" scenarios="1"/>
  <mergeCells count="6">
    <mergeCell ref="A1:I1"/>
    <mergeCell ref="B3:I3"/>
    <mergeCell ref="B4:B5"/>
    <mergeCell ref="D4:F4"/>
    <mergeCell ref="G4:I4"/>
    <mergeCell ref="C4:C5"/>
  </mergeCells>
  <pageMargins left="0.78740157480314965" right="0.78740157480314965" top="1.3779527559055118" bottom="1.4960629921259843" header="0.31496062992125984" footer="0.31496062992125984"/>
  <pageSetup paperSize="9" scale="69" orientation="portrait" r:id="rId1"/>
  <headerFooter>
    <oddHeader>&amp;L&amp;G</oddHeader>
    <oddFooter>&amp;C&amp;G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300-000000000000}">
          <x14:formula1>
            <xm:f>Arkusz3!$G$1:$G$5</xm:f>
          </x14:formula1>
          <xm:sqref>C6:C39</xm:sqref>
        </x14:dataValidation>
        <x14:dataValidation type="custom" allowBlank="1" showInputMessage="1" showErrorMessage="1" errorTitle="UWAGA" error="Jesteś płatnikiem VAT. VAT należy wpisać w kolumnie H. Jest to koszt niekwalifikowalny" xr:uid="{00000000-0002-0000-0300-000001000000}">
          <x14:formula1>
            <xm:f>WNIOSEK!$D$6="NIE"</xm:f>
          </x14:formula1>
          <xm:sqref>E6:E39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9"/>
  <sheetViews>
    <sheetView zoomScaleNormal="100" zoomScaleSheetLayoutView="106" zoomScalePageLayoutView="98" workbookViewId="0">
      <selection activeCell="D4" sqref="D4:F4"/>
    </sheetView>
  </sheetViews>
  <sheetFormatPr defaultRowHeight="14.4" x14ac:dyDescent="0.3"/>
  <cols>
    <col min="1" max="1" width="6.33203125" style="5" customWidth="1"/>
    <col min="2" max="2" width="28" customWidth="1"/>
    <col min="3" max="3" width="11.5546875" customWidth="1"/>
    <col min="4" max="9" width="12.6640625" customWidth="1"/>
  </cols>
  <sheetData>
    <row r="1" spans="1:9" ht="65.099999999999994" customHeight="1" thickBot="1" x14ac:dyDescent="0.35">
      <c r="A1" s="178" t="s">
        <v>209</v>
      </c>
      <c r="B1" s="179"/>
      <c r="C1" s="179"/>
      <c r="D1" s="179"/>
      <c r="E1" s="179"/>
      <c r="F1" s="179"/>
      <c r="G1" s="179"/>
      <c r="H1" s="179"/>
      <c r="I1" s="179"/>
    </row>
    <row r="2" spans="1:9" ht="15.75" customHeight="1" thickBot="1" x14ac:dyDescent="0.35">
      <c r="A2" s="55" t="s">
        <v>65</v>
      </c>
      <c r="B2" s="60" t="s">
        <v>66</v>
      </c>
      <c r="C2" s="61"/>
      <c r="D2" s="61"/>
      <c r="E2" s="61"/>
      <c r="F2" s="61"/>
      <c r="G2" s="61"/>
      <c r="H2" s="61"/>
      <c r="I2" s="62"/>
    </row>
    <row r="3" spans="1:9" ht="15" thickBot="1" x14ac:dyDescent="0.35">
      <c r="A3" s="55" t="s">
        <v>67</v>
      </c>
      <c r="B3" s="153" t="s">
        <v>48</v>
      </c>
      <c r="C3" s="154"/>
      <c r="D3" s="154"/>
      <c r="E3" s="154"/>
      <c r="F3" s="154"/>
      <c r="G3" s="154"/>
      <c r="H3" s="154"/>
      <c r="I3" s="155"/>
    </row>
    <row r="4" spans="1:9" s="3" customFormat="1" ht="25.5" customHeight="1" thickBot="1" x14ac:dyDescent="0.35">
      <c r="A4" s="55" t="s">
        <v>68</v>
      </c>
      <c r="B4" s="162" t="s">
        <v>83</v>
      </c>
      <c r="C4" s="170" t="s">
        <v>91</v>
      </c>
      <c r="D4" s="156" t="s">
        <v>89</v>
      </c>
      <c r="E4" s="157"/>
      <c r="F4" s="158"/>
      <c r="G4" s="156" t="s">
        <v>90</v>
      </c>
      <c r="H4" s="157"/>
      <c r="I4" s="158"/>
    </row>
    <row r="5" spans="1:9" ht="34.5" customHeight="1" thickBot="1" x14ac:dyDescent="0.35">
      <c r="A5" s="55" t="s">
        <v>69</v>
      </c>
      <c r="B5" s="163"/>
      <c r="C5" s="171"/>
      <c r="D5" s="63" t="s">
        <v>86</v>
      </c>
      <c r="E5" s="64" t="s">
        <v>87</v>
      </c>
      <c r="F5" s="65" t="s">
        <v>88</v>
      </c>
      <c r="G5" s="63" t="s">
        <v>86</v>
      </c>
      <c r="H5" s="64" t="s">
        <v>87</v>
      </c>
      <c r="I5" s="65" t="s">
        <v>88</v>
      </c>
    </row>
    <row r="6" spans="1:9" ht="33" thickBot="1" x14ac:dyDescent="0.35">
      <c r="A6" s="55" t="s">
        <v>70</v>
      </c>
      <c r="B6" s="66" t="s">
        <v>161</v>
      </c>
      <c r="C6" s="91"/>
      <c r="D6" s="68"/>
      <c r="E6" s="69"/>
      <c r="F6" s="70">
        <f>$D6+$E6</f>
        <v>0</v>
      </c>
      <c r="G6" s="68"/>
      <c r="H6" s="69"/>
      <c r="I6" s="70">
        <f>$G6+$H6</f>
        <v>0</v>
      </c>
    </row>
    <row r="7" spans="1:9" ht="15" thickBot="1" x14ac:dyDescent="0.35">
      <c r="A7" s="55" t="s">
        <v>71</v>
      </c>
      <c r="B7" s="71" t="s">
        <v>94</v>
      </c>
      <c r="C7" s="72"/>
      <c r="D7" s="73"/>
      <c r="E7" s="69"/>
      <c r="F7" s="70">
        <f t="shared" ref="F7:F39" si="0">$D7+$E7</f>
        <v>0</v>
      </c>
      <c r="G7" s="73"/>
      <c r="H7" s="69"/>
      <c r="I7" s="70">
        <f t="shared" ref="I7:I39" si="1">$G7+$H7</f>
        <v>0</v>
      </c>
    </row>
    <row r="8" spans="1:9" ht="15" thickBot="1" x14ac:dyDescent="0.35">
      <c r="A8" s="55" t="s">
        <v>72</v>
      </c>
      <c r="B8" s="71" t="s">
        <v>95</v>
      </c>
      <c r="C8" s="72"/>
      <c r="D8" s="73"/>
      <c r="E8" s="69"/>
      <c r="F8" s="70">
        <f t="shared" si="0"/>
        <v>0</v>
      </c>
      <c r="G8" s="73"/>
      <c r="H8" s="69"/>
      <c r="I8" s="70">
        <f t="shared" si="1"/>
        <v>0</v>
      </c>
    </row>
    <row r="9" spans="1:9" ht="15" thickBot="1" x14ac:dyDescent="0.35">
      <c r="A9" s="55" t="s">
        <v>122</v>
      </c>
      <c r="B9" s="71" t="s">
        <v>96</v>
      </c>
      <c r="C9" s="72"/>
      <c r="D9" s="73"/>
      <c r="E9" s="69"/>
      <c r="F9" s="70">
        <f t="shared" si="0"/>
        <v>0</v>
      </c>
      <c r="G9" s="73"/>
      <c r="H9" s="69"/>
      <c r="I9" s="70">
        <f t="shared" si="1"/>
        <v>0</v>
      </c>
    </row>
    <row r="10" spans="1:9" ht="15" thickBot="1" x14ac:dyDescent="0.35">
      <c r="A10" s="55" t="s">
        <v>73</v>
      </c>
      <c r="B10" s="71" t="s">
        <v>97</v>
      </c>
      <c r="C10" s="72"/>
      <c r="D10" s="73"/>
      <c r="E10" s="69"/>
      <c r="F10" s="70">
        <f t="shared" si="0"/>
        <v>0</v>
      </c>
      <c r="G10" s="73"/>
      <c r="H10" s="69"/>
      <c r="I10" s="70">
        <f t="shared" si="1"/>
        <v>0</v>
      </c>
    </row>
    <row r="11" spans="1:9" ht="15" thickBot="1" x14ac:dyDescent="0.35">
      <c r="A11" s="55" t="s">
        <v>123</v>
      </c>
      <c r="B11" s="71" t="s">
        <v>107</v>
      </c>
      <c r="C11" s="72"/>
      <c r="D11" s="73"/>
      <c r="E11" s="69"/>
      <c r="F11" s="70">
        <f t="shared" si="0"/>
        <v>0</v>
      </c>
      <c r="G11" s="73"/>
      <c r="H11" s="69"/>
      <c r="I11" s="70">
        <f t="shared" si="1"/>
        <v>0</v>
      </c>
    </row>
    <row r="12" spans="1:9" ht="15" thickBot="1" x14ac:dyDescent="0.35">
      <c r="A12" s="55" t="s">
        <v>74</v>
      </c>
      <c r="B12" s="71" t="s">
        <v>108</v>
      </c>
      <c r="C12" s="72"/>
      <c r="D12" s="73"/>
      <c r="E12" s="69"/>
      <c r="F12" s="70">
        <f t="shared" si="0"/>
        <v>0</v>
      </c>
      <c r="G12" s="73"/>
      <c r="H12" s="69"/>
      <c r="I12" s="70">
        <f t="shared" si="1"/>
        <v>0</v>
      </c>
    </row>
    <row r="13" spans="1:9" ht="15" thickBot="1" x14ac:dyDescent="0.35">
      <c r="A13" s="55" t="s">
        <v>75</v>
      </c>
      <c r="B13" s="71" t="s">
        <v>109</v>
      </c>
      <c r="C13" s="72"/>
      <c r="D13" s="73"/>
      <c r="E13" s="69"/>
      <c r="F13" s="70">
        <f t="shared" si="0"/>
        <v>0</v>
      </c>
      <c r="G13" s="73"/>
      <c r="H13" s="69"/>
      <c r="I13" s="70">
        <f t="shared" si="1"/>
        <v>0</v>
      </c>
    </row>
    <row r="14" spans="1:9" ht="15" thickBot="1" x14ac:dyDescent="0.35">
      <c r="A14" s="55" t="s">
        <v>76</v>
      </c>
      <c r="B14" s="71" t="s">
        <v>110</v>
      </c>
      <c r="C14" s="72"/>
      <c r="D14" s="73"/>
      <c r="E14" s="69"/>
      <c r="F14" s="70">
        <f t="shared" si="0"/>
        <v>0</v>
      </c>
      <c r="G14" s="73"/>
      <c r="H14" s="69"/>
      <c r="I14" s="70">
        <f t="shared" si="1"/>
        <v>0</v>
      </c>
    </row>
    <row r="15" spans="1:9" ht="15" thickBot="1" x14ac:dyDescent="0.35">
      <c r="A15" s="55" t="s">
        <v>77</v>
      </c>
      <c r="B15" s="71" t="s">
        <v>111</v>
      </c>
      <c r="C15" s="72"/>
      <c r="D15" s="73"/>
      <c r="E15" s="69"/>
      <c r="F15" s="70">
        <f t="shared" si="0"/>
        <v>0</v>
      </c>
      <c r="G15" s="73"/>
      <c r="H15" s="69"/>
      <c r="I15" s="70">
        <f t="shared" si="1"/>
        <v>0</v>
      </c>
    </row>
    <row r="16" spans="1:9" ht="15" thickBot="1" x14ac:dyDescent="0.35">
      <c r="A16" s="55" t="s">
        <v>78</v>
      </c>
      <c r="B16" s="71" t="s">
        <v>112</v>
      </c>
      <c r="C16" s="72"/>
      <c r="D16" s="73"/>
      <c r="E16" s="69"/>
      <c r="F16" s="70">
        <f t="shared" si="0"/>
        <v>0</v>
      </c>
      <c r="G16" s="73"/>
      <c r="H16" s="69"/>
      <c r="I16" s="70">
        <f t="shared" si="1"/>
        <v>0</v>
      </c>
    </row>
    <row r="17" spans="1:9" ht="15" thickBot="1" x14ac:dyDescent="0.35">
      <c r="A17" s="55" t="s">
        <v>79</v>
      </c>
      <c r="B17" s="71" t="s">
        <v>113</v>
      </c>
      <c r="C17" s="72"/>
      <c r="D17" s="73"/>
      <c r="E17" s="69"/>
      <c r="F17" s="70">
        <f t="shared" si="0"/>
        <v>0</v>
      </c>
      <c r="G17" s="73"/>
      <c r="H17" s="69"/>
      <c r="I17" s="70">
        <f t="shared" si="1"/>
        <v>0</v>
      </c>
    </row>
    <row r="18" spans="1:9" ht="15" thickBot="1" x14ac:dyDescent="0.35">
      <c r="A18" s="55" t="s">
        <v>80</v>
      </c>
      <c r="B18" s="71" t="s">
        <v>114</v>
      </c>
      <c r="C18" s="72"/>
      <c r="D18" s="73"/>
      <c r="E18" s="69"/>
      <c r="F18" s="70">
        <f t="shared" si="0"/>
        <v>0</v>
      </c>
      <c r="G18" s="73"/>
      <c r="H18" s="69"/>
      <c r="I18" s="70">
        <f t="shared" si="1"/>
        <v>0</v>
      </c>
    </row>
    <row r="19" spans="1:9" ht="15" thickBot="1" x14ac:dyDescent="0.35">
      <c r="A19" s="55" t="s">
        <v>124</v>
      </c>
      <c r="B19" s="71" t="s">
        <v>115</v>
      </c>
      <c r="C19" s="72"/>
      <c r="D19" s="73"/>
      <c r="E19" s="69"/>
      <c r="F19" s="70">
        <f t="shared" si="0"/>
        <v>0</v>
      </c>
      <c r="G19" s="73"/>
      <c r="H19" s="69"/>
      <c r="I19" s="70">
        <f t="shared" si="1"/>
        <v>0</v>
      </c>
    </row>
    <row r="20" spans="1:9" ht="15" thickBot="1" x14ac:dyDescent="0.35">
      <c r="A20" s="55" t="s">
        <v>81</v>
      </c>
      <c r="B20" s="71" t="s">
        <v>116</v>
      </c>
      <c r="C20" s="72"/>
      <c r="D20" s="73"/>
      <c r="E20" s="69"/>
      <c r="F20" s="70">
        <f t="shared" si="0"/>
        <v>0</v>
      </c>
      <c r="G20" s="73"/>
      <c r="H20" s="69"/>
      <c r="I20" s="70">
        <f t="shared" si="1"/>
        <v>0</v>
      </c>
    </row>
    <row r="21" spans="1:9" ht="15" thickBot="1" x14ac:dyDescent="0.35">
      <c r="A21" s="55" t="s">
        <v>82</v>
      </c>
      <c r="B21" s="71" t="s">
        <v>117</v>
      </c>
      <c r="C21" s="72"/>
      <c r="D21" s="73"/>
      <c r="E21" s="69"/>
      <c r="F21" s="70">
        <f t="shared" si="0"/>
        <v>0</v>
      </c>
      <c r="G21" s="73"/>
      <c r="H21" s="69"/>
      <c r="I21" s="70">
        <f t="shared" si="1"/>
        <v>0</v>
      </c>
    </row>
    <row r="22" spans="1:9" ht="15" thickBot="1" x14ac:dyDescent="0.35">
      <c r="A22" s="55" t="s">
        <v>125</v>
      </c>
      <c r="B22" s="71" t="s">
        <v>118</v>
      </c>
      <c r="C22" s="72"/>
      <c r="D22" s="73"/>
      <c r="E22" s="69"/>
      <c r="F22" s="70">
        <f t="shared" si="0"/>
        <v>0</v>
      </c>
      <c r="G22" s="73"/>
      <c r="H22" s="69"/>
      <c r="I22" s="70">
        <f t="shared" si="1"/>
        <v>0</v>
      </c>
    </row>
    <row r="23" spans="1:9" ht="15" thickBot="1" x14ac:dyDescent="0.35">
      <c r="A23" s="55" t="s">
        <v>126</v>
      </c>
      <c r="B23" s="71" t="s">
        <v>119</v>
      </c>
      <c r="C23" s="72"/>
      <c r="D23" s="73"/>
      <c r="E23" s="69"/>
      <c r="F23" s="70">
        <f t="shared" si="0"/>
        <v>0</v>
      </c>
      <c r="G23" s="73"/>
      <c r="H23" s="69"/>
      <c r="I23" s="70">
        <f t="shared" si="1"/>
        <v>0</v>
      </c>
    </row>
    <row r="24" spans="1:9" ht="15" thickBot="1" x14ac:dyDescent="0.35">
      <c r="A24" s="55" t="s">
        <v>129</v>
      </c>
      <c r="B24" s="71" t="s">
        <v>120</v>
      </c>
      <c r="C24" s="72"/>
      <c r="D24" s="73"/>
      <c r="E24" s="69"/>
      <c r="F24" s="70">
        <f t="shared" si="0"/>
        <v>0</v>
      </c>
      <c r="G24" s="73"/>
      <c r="H24" s="69"/>
      <c r="I24" s="70">
        <f t="shared" si="1"/>
        <v>0</v>
      </c>
    </row>
    <row r="25" spans="1:9" ht="15" thickBot="1" x14ac:dyDescent="0.35">
      <c r="A25" s="55" t="s">
        <v>130</v>
      </c>
      <c r="B25" s="71" t="s">
        <v>121</v>
      </c>
      <c r="C25" s="72"/>
      <c r="D25" s="73"/>
      <c r="E25" s="69"/>
      <c r="F25" s="70">
        <f t="shared" si="0"/>
        <v>0</v>
      </c>
      <c r="G25" s="73"/>
      <c r="H25" s="69"/>
      <c r="I25" s="70">
        <f t="shared" si="1"/>
        <v>0</v>
      </c>
    </row>
    <row r="26" spans="1:9" ht="15" thickBot="1" x14ac:dyDescent="0.35">
      <c r="A26" s="55" t="s">
        <v>131</v>
      </c>
      <c r="B26" s="71" t="s">
        <v>171</v>
      </c>
      <c r="C26" s="72"/>
      <c r="D26" s="73"/>
      <c r="E26" s="69"/>
      <c r="F26" s="70">
        <f t="shared" si="0"/>
        <v>0</v>
      </c>
      <c r="G26" s="73"/>
      <c r="H26" s="69"/>
      <c r="I26" s="70">
        <f t="shared" si="1"/>
        <v>0</v>
      </c>
    </row>
    <row r="27" spans="1:9" ht="15" thickBot="1" x14ac:dyDescent="0.35">
      <c r="A27" s="55" t="s">
        <v>132</v>
      </c>
      <c r="B27" s="71" t="s">
        <v>172</v>
      </c>
      <c r="C27" s="72"/>
      <c r="D27" s="73"/>
      <c r="E27" s="69"/>
      <c r="F27" s="70">
        <f t="shared" si="0"/>
        <v>0</v>
      </c>
      <c r="G27" s="73"/>
      <c r="H27" s="69"/>
      <c r="I27" s="70">
        <f t="shared" si="1"/>
        <v>0</v>
      </c>
    </row>
    <row r="28" spans="1:9" ht="15" thickBot="1" x14ac:dyDescent="0.35">
      <c r="A28" s="55" t="s">
        <v>133</v>
      </c>
      <c r="B28" s="71" t="s">
        <v>173</v>
      </c>
      <c r="C28" s="72"/>
      <c r="D28" s="73"/>
      <c r="E28" s="69"/>
      <c r="F28" s="70">
        <f t="shared" si="0"/>
        <v>0</v>
      </c>
      <c r="G28" s="73"/>
      <c r="H28" s="69"/>
      <c r="I28" s="70">
        <f t="shared" si="1"/>
        <v>0</v>
      </c>
    </row>
    <row r="29" spans="1:9" ht="15" thickBot="1" x14ac:dyDescent="0.35">
      <c r="A29" s="55" t="s">
        <v>134</v>
      </c>
      <c r="B29" s="71" t="s">
        <v>174</v>
      </c>
      <c r="C29" s="72"/>
      <c r="D29" s="73"/>
      <c r="E29" s="69"/>
      <c r="F29" s="70">
        <f t="shared" si="0"/>
        <v>0</v>
      </c>
      <c r="G29" s="73"/>
      <c r="H29" s="69"/>
      <c r="I29" s="70">
        <f t="shared" si="1"/>
        <v>0</v>
      </c>
    </row>
    <row r="30" spans="1:9" ht="15" thickBot="1" x14ac:dyDescent="0.35">
      <c r="A30" s="55" t="s">
        <v>135</v>
      </c>
      <c r="B30" s="71" t="s">
        <v>175</v>
      </c>
      <c r="C30" s="72"/>
      <c r="D30" s="73"/>
      <c r="E30" s="69"/>
      <c r="F30" s="70">
        <f t="shared" si="0"/>
        <v>0</v>
      </c>
      <c r="G30" s="73"/>
      <c r="H30" s="69"/>
      <c r="I30" s="70">
        <f t="shared" si="1"/>
        <v>0</v>
      </c>
    </row>
    <row r="31" spans="1:9" ht="15" thickBot="1" x14ac:dyDescent="0.35">
      <c r="A31" s="55" t="s">
        <v>136</v>
      </c>
      <c r="B31" s="71" t="s">
        <v>176</v>
      </c>
      <c r="C31" s="72"/>
      <c r="D31" s="73"/>
      <c r="E31" s="69"/>
      <c r="F31" s="70">
        <f t="shared" si="0"/>
        <v>0</v>
      </c>
      <c r="G31" s="73"/>
      <c r="H31" s="69"/>
      <c r="I31" s="70">
        <f t="shared" si="1"/>
        <v>0</v>
      </c>
    </row>
    <row r="32" spans="1:9" ht="15" thickBot="1" x14ac:dyDescent="0.35">
      <c r="A32" s="55" t="s">
        <v>137</v>
      </c>
      <c r="B32" s="71" t="s">
        <v>177</v>
      </c>
      <c r="C32" s="72"/>
      <c r="D32" s="73"/>
      <c r="E32" s="69"/>
      <c r="F32" s="70">
        <f t="shared" si="0"/>
        <v>0</v>
      </c>
      <c r="G32" s="73"/>
      <c r="H32" s="69"/>
      <c r="I32" s="70">
        <f t="shared" si="1"/>
        <v>0</v>
      </c>
    </row>
    <row r="33" spans="1:9" ht="15" thickBot="1" x14ac:dyDescent="0.35">
      <c r="A33" s="55" t="s">
        <v>138</v>
      </c>
      <c r="B33" s="71" t="s">
        <v>178</v>
      </c>
      <c r="C33" s="72"/>
      <c r="D33" s="73"/>
      <c r="E33" s="69"/>
      <c r="F33" s="70">
        <f t="shared" si="0"/>
        <v>0</v>
      </c>
      <c r="G33" s="73"/>
      <c r="H33" s="69"/>
      <c r="I33" s="70">
        <f t="shared" si="1"/>
        <v>0</v>
      </c>
    </row>
    <row r="34" spans="1:9" ht="15" thickBot="1" x14ac:dyDescent="0.35">
      <c r="A34" s="55" t="s">
        <v>139</v>
      </c>
      <c r="B34" s="71" t="s">
        <v>179</v>
      </c>
      <c r="C34" s="72"/>
      <c r="D34" s="73"/>
      <c r="E34" s="69"/>
      <c r="F34" s="70">
        <f t="shared" si="0"/>
        <v>0</v>
      </c>
      <c r="G34" s="73"/>
      <c r="H34" s="69"/>
      <c r="I34" s="70">
        <f t="shared" si="1"/>
        <v>0</v>
      </c>
    </row>
    <row r="35" spans="1:9" ht="15" thickBot="1" x14ac:dyDescent="0.35">
      <c r="A35" s="55" t="s">
        <v>139</v>
      </c>
      <c r="B35" s="71" t="s">
        <v>179</v>
      </c>
      <c r="C35" s="72"/>
      <c r="D35" s="73"/>
      <c r="E35" s="69"/>
      <c r="F35" s="70">
        <f t="shared" si="0"/>
        <v>0</v>
      </c>
      <c r="G35" s="73"/>
      <c r="H35" s="69"/>
      <c r="I35" s="70">
        <f t="shared" si="1"/>
        <v>0</v>
      </c>
    </row>
    <row r="36" spans="1:9" ht="15" thickBot="1" x14ac:dyDescent="0.35">
      <c r="A36" s="55" t="s">
        <v>140</v>
      </c>
      <c r="B36" s="71" t="s">
        <v>180</v>
      </c>
      <c r="C36" s="72"/>
      <c r="D36" s="73"/>
      <c r="E36" s="69"/>
      <c r="F36" s="70">
        <f t="shared" si="0"/>
        <v>0</v>
      </c>
      <c r="G36" s="73"/>
      <c r="H36" s="69"/>
      <c r="I36" s="70">
        <f t="shared" si="1"/>
        <v>0</v>
      </c>
    </row>
    <row r="37" spans="1:9" ht="15" thickBot="1" x14ac:dyDescent="0.35">
      <c r="A37" s="55" t="s">
        <v>141</v>
      </c>
      <c r="B37" s="71" t="s">
        <v>94</v>
      </c>
      <c r="C37" s="72"/>
      <c r="D37" s="73"/>
      <c r="E37" s="69"/>
      <c r="F37" s="70">
        <f t="shared" si="0"/>
        <v>0</v>
      </c>
      <c r="G37" s="73"/>
      <c r="H37" s="69"/>
      <c r="I37" s="70">
        <f t="shared" si="1"/>
        <v>0</v>
      </c>
    </row>
    <row r="38" spans="1:9" ht="15" thickBot="1" x14ac:dyDescent="0.35">
      <c r="A38" s="55" t="s">
        <v>142</v>
      </c>
      <c r="B38" s="71" t="s">
        <v>94</v>
      </c>
      <c r="C38" s="72"/>
      <c r="D38" s="73"/>
      <c r="E38" s="69"/>
      <c r="F38" s="70">
        <f t="shared" si="0"/>
        <v>0</v>
      </c>
      <c r="G38" s="73"/>
      <c r="H38" s="69"/>
      <c r="I38" s="70">
        <f t="shared" si="1"/>
        <v>0</v>
      </c>
    </row>
    <row r="39" spans="1:9" ht="15" thickBot="1" x14ac:dyDescent="0.35">
      <c r="A39" s="55" t="s">
        <v>143</v>
      </c>
      <c r="B39" s="71" t="s">
        <v>94</v>
      </c>
      <c r="C39" s="72"/>
      <c r="D39" s="73"/>
      <c r="E39" s="69"/>
      <c r="F39" s="70">
        <f t="shared" si="0"/>
        <v>0</v>
      </c>
      <c r="G39" s="73"/>
      <c r="H39" s="69"/>
      <c r="I39" s="70">
        <f t="shared" si="1"/>
        <v>0</v>
      </c>
    </row>
  </sheetData>
  <sheetProtection algorithmName="SHA-512" hashValue="G0ZdOplWkx7lLwWFvzvLwiam+l+gpjk6yWN/jyRrevjUatJm1geB0jP2pWveKGkO6ruzOLr1gDDDEA/yRdZmtA==" saltValue="T9MJDyIvKuHV2gbaCt9X5Q==" spinCount="100000" sheet="1" objects="1" scenarios="1"/>
  <mergeCells count="6">
    <mergeCell ref="A1:I1"/>
    <mergeCell ref="B3:I3"/>
    <mergeCell ref="B4:B5"/>
    <mergeCell ref="C4:C5"/>
    <mergeCell ref="D4:F4"/>
    <mergeCell ref="G4:I4"/>
  </mergeCells>
  <pageMargins left="0.78740157480314965" right="0.78740157480314965" top="1.3779527559055118" bottom="1.4960629921259843" header="0.31496062992125984" footer="0.31496062992125984"/>
  <pageSetup paperSize="9" scale="69" orientation="portrait" r:id="rId1"/>
  <headerFooter>
    <oddHeader>&amp;L&amp;G</oddHeader>
    <oddFooter>&amp;C&amp;G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custom" allowBlank="1" showInputMessage="1" showErrorMessage="1" errorTitle="UWAGA" error="Jesteś płatnikiem VAT. VAT należy wpisać w kolumnie H. Jest to koszt niekwalifikowalny" xr:uid="{00000000-0002-0000-0400-000000000000}">
          <x14:formula1>
            <xm:f>WNIOSEK!$D$6="NIE"</xm:f>
          </x14:formula1>
          <xm:sqref>E6:E39</xm:sqref>
        </x14:dataValidation>
        <x14:dataValidation type="list" allowBlank="1" showInputMessage="1" showErrorMessage="1" xr:uid="{00000000-0002-0000-0400-000001000000}">
          <x14:formula1>
            <xm:f>Arkusz3!$G$1:$G$5</xm:f>
          </x14:formula1>
          <xm:sqref>C6:C39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WNIOSEK</vt:lpstr>
      <vt:lpstr>BUDŻET OPERACYJNY</vt:lpstr>
      <vt:lpstr>Arkusz3</vt:lpstr>
      <vt:lpstr>DODATKOWA KARTA BUDŻETU ETAP I</vt:lpstr>
      <vt:lpstr>DODATKOWA KARTA BUDŻETU ETAP II</vt:lpstr>
      <vt:lpstr>'BUDŻET OPERACYJNY'!Obszar_wydruku</vt:lpstr>
      <vt:lpstr>'DODATKOWA KARTA BUDŻETU ETAP I'!Obszar_wydruku</vt:lpstr>
      <vt:lpstr>'DODATKOWA KARTA BUDŻETU ETAP II'!Obszar_wydruku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Izydorek Ilnicka</dc:creator>
  <cp:lastModifiedBy>T.Molski</cp:lastModifiedBy>
  <cp:lastPrinted>2020-08-07T09:23:47Z</cp:lastPrinted>
  <dcterms:created xsi:type="dcterms:W3CDTF">2020-06-23T22:30:11Z</dcterms:created>
  <dcterms:modified xsi:type="dcterms:W3CDTF">2020-08-17T10:36:00Z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